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Areal VFU\objekt 1_rektorat\DPS\_CD INVESTOR\D_DOKUMENTACE OBJ\D.1\SO 001_OBJEKT 1\D.1.4_TECH PROST STAVEB\D.1.4.3_VZT CHLAZENI\"/>
    </mc:Choice>
  </mc:AlternateContent>
  <xr:revisionPtr revIDLastSave="0" documentId="13_ncr:1_{FDC8618D-75CA-46BB-B4D8-A84FDB336092}" xr6:coauthVersionLast="47" xr6:coauthVersionMax="47" xr10:uidLastSave="{00000000-0000-0000-0000-000000000000}"/>
  <bookViews>
    <workbookView xWindow="-120" yWindow="-120" windowWidth="29040" windowHeight="15840" activeTab="1" xr2:uid="{B72EC208-E906-46C7-8063-29B47BBCEB06}"/>
  </bookViews>
  <sheets>
    <sheet name="Rekapitulace" sheetId="3" r:id="rId1"/>
    <sheet name="Rozpočet" sheetId="2" r:id="rId2"/>
    <sheet name="Parametry-NETISK" sheetId="1" r:id="rId3"/>
  </sheets>
  <definedNames>
    <definedName name="_xlnm.Print_Area" localSheetId="0">Rekapitulace!$A$1:$D$33</definedName>
    <definedName name="_xlnm.Print_Area" localSheetId="1">Rozpočet!$A$1:$H$109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F9" i="2"/>
  <c r="H18" i="2"/>
  <c r="F18" i="2"/>
  <c r="H17" i="2"/>
  <c r="F17" i="2"/>
  <c r="H16" i="2"/>
  <c r="F16" i="2"/>
  <c r="H15" i="2"/>
  <c r="F15" i="2"/>
  <c r="H14" i="2"/>
  <c r="F14" i="2"/>
  <c r="H10" i="2"/>
  <c r="F10" i="2"/>
  <c r="H8" i="2"/>
  <c r="F8" i="2"/>
  <c r="H7" i="2"/>
  <c r="F7" i="2"/>
  <c r="H6" i="2"/>
  <c r="F6" i="2"/>
  <c r="H5" i="2"/>
  <c r="F5" i="2"/>
  <c r="H4" i="2"/>
  <c r="F4" i="2"/>
  <c r="H11" i="2"/>
  <c r="F11" i="2"/>
  <c r="H19" i="2"/>
  <c r="F19" i="2"/>
  <c r="F20" i="2" l="1"/>
  <c r="H20" i="2"/>
  <c r="H99" i="2" l="1"/>
  <c r="F99" i="2"/>
  <c r="H44" i="2" l="1"/>
  <c r="F44" i="2"/>
  <c r="H25" i="2"/>
  <c r="F25" i="2"/>
  <c r="H24" i="2"/>
  <c r="F24" i="2"/>
  <c r="H23" i="2"/>
  <c r="F23" i="2"/>
  <c r="E33" i="3" l="1"/>
  <c r="E32" i="3"/>
  <c r="E31" i="3"/>
  <c r="E30" i="3"/>
  <c r="E29" i="3"/>
  <c r="E28" i="3"/>
  <c r="E27" i="3"/>
  <c r="D19" i="3"/>
  <c r="D18" i="3"/>
  <c r="D17" i="3"/>
  <c r="D16" i="3"/>
  <c r="H108" i="2"/>
  <c r="H109" i="2" s="1"/>
  <c r="D33" i="3" s="1"/>
  <c r="F108" i="2"/>
  <c r="F109" i="2" s="1"/>
  <c r="H103" i="2"/>
  <c r="F103" i="2"/>
  <c r="H102" i="2"/>
  <c r="F102" i="2"/>
  <c r="H98" i="2"/>
  <c r="F98" i="2"/>
  <c r="F100" i="2" s="1"/>
  <c r="C31" i="3" s="1"/>
  <c r="H94" i="2"/>
  <c r="F94" i="2"/>
  <c r="H92" i="2"/>
  <c r="F92" i="2"/>
  <c r="H90" i="2"/>
  <c r="F90" i="2"/>
  <c r="H89" i="2"/>
  <c r="F89" i="2"/>
  <c r="H88" i="2"/>
  <c r="F88" i="2"/>
  <c r="H87" i="2"/>
  <c r="F87" i="2"/>
  <c r="H86" i="2"/>
  <c r="F86" i="2"/>
  <c r="H84" i="2"/>
  <c r="F84" i="2"/>
  <c r="H82" i="2"/>
  <c r="F82" i="2"/>
  <c r="H81" i="2"/>
  <c r="F81" i="2"/>
  <c r="H80" i="2"/>
  <c r="F80" i="2"/>
  <c r="H78" i="2"/>
  <c r="F78" i="2"/>
  <c r="H77" i="2"/>
  <c r="F77" i="2"/>
  <c r="H76" i="2"/>
  <c r="F76" i="2"/>
  <c r="H74" i="2"/>
  <c r="F74" i="2"/>
  <c r="H72" i="2"/>
  <c r="F72" i="2"/>
  <c r="H70" i="2"/>
  <c r="F70" i="2"/>
  <c r="H68" i="2"/>
  <c r="F68" i="2"/>
  <c r="H66" i="2"/>
  <c r="F66" i="2"/>
  <c r="H64" i="2"/>
  <c r="F64" i="2"/>
  <c r="H60" i="2"/>
  <c r="F60" i="2"/>
  <c r="H58" i="2"/>
  <c r="F58" i="2"/>
  <c r="H56" i="2"/>
  <c r="F56" i="2"/>
  <c r="H55" i="2"/>
  <c r="F55" i="2"/>
  <c r="H54" i="2"/>
  <c r="F54" i="2"/>
  <c r="H51" i="2"/>
  <c r="F51" i="2"/>
  <c r="H50" i="2"/>
  <c r="F50" i="2"/>
  <c r="H49" i="2"/>
  <c r="F49" i="2"/>
  <c r="H48" i="2"/>
  <c r="F48" i="2"/>
  <c r="H47" i="2"/>
  <c r="F47" i="2"/>
  <c r="H42" i="2"/>
  <c r="F42" i="2"/>
  <c r="H41" i="2"/>
  <c r="F41" i="2"/>
  <c r="H40" i="2"/>
  <c r="F40" i="2"/>
  <c r="H35" i="2"/>
  <c r="F35" i="2"/>
  <c r="H33" i="2"/>
  <c r="F33" i="2"/>
  <c r="H31" i="2"/>
  <c r="F31" i="2"/>
  <c r="H28" i="2"/>
  <c r="F28" i="2"/>
  <c r="H27" i="2"/>
  <c r="F27" i="2"/>
  <c r="D27" i="3"/>
  <c r="C27" i="3"/>
  <c r="H37" i="2" l="1"/>
  <c r="D28" i="3" s="1"/>
  <c r="H105" i="2"/>
  <c r="D32" i="3" s="1"/>
  <c r="F105" i="2"/>
  <c r="C32" i="3" s="1"/>
  <c r="H62" i="2"/>
  <c r="D29" i="3" s="1"/>
  <c r="F96" i="2"/>
  <c r="C30" i="3" s="1"/>
  <c r="H96" i="2"/>
  <c r="D30" i="3" s="1"/>
  <c r="H100" i="2"/>
  <c r="D31" i="3" s="1"/>
  <c r="F37" i="2"/>
  <c r="C28" i="3" s="1"/>
  <c r="F62" i="2"/>
  <c r="C29" i="3" s="1"/>
  <c r="D14" i="3"/>
  <c r="C33" i="3"/>
  <c r="D9" i="3" l="1"/>
  <c r="D10" i="3" s="1"/>
  <c r="D13" i="3" s="1"/>
  <c r="D15" i="3" s="1"/>
  <c r="D20" i="3" s="1"/>
  <c r="C9" i="3"/>
  <c r="C10" i="3" s="1"/>
  <c r="C13" i="3" s="1"/>
  <c r="C20" i="3" s="1"/>
  <c r="D22" i="3" l="1"/>
  <c r="C23" i="3" s="1"/>
  <c r="D23" i="3" s="1"/>
  <c r="D24" i="3" s="1"/>
</calcChain>
</file>

<file path=xl/sharedStrings.xml><?xml version="1.0" encoding="utf-8"?>
<sst xmlns="http://schemas.openxmlformats.org/spreadsheetml/2006/main" count="389" uniqueCount="173">
  <si>
    <t>Název</t>
  </si>
  <si>
    <t>Hodnota</t>
  </si>
  <si>
    <t/>
  </si>
  <si>
    <t>Vypracoval</t>
  </si>
  <si>
    <t>Ing. P. Žůrek</t>
  </si>
  <si>
    <t>Kontroloval</t>
  </si>
  <si>
    <t>Datum</t>
  </si>
  <si>
    <t>Poznámka</t>
  </si>
  <si>
    <t>Uvedené ceny jsou v Kč a nezahrnují DPH, pokud to není uvedeno.</t>
  </si>
  <si>
    <t>Doprava %</t>
  </si>
  <si>
    <t>Cna přesunu 1 kg</t>
  </si>
  <si>
    <t>PPV %</t>
  </si>
  <si>
    <t>Zednické výpomoci %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</si>
  <si>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</si>
  <si>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</si>
  <si>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</si>
  <si>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</si>
  <si>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</si>
  <si>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</si>
  <si>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</si>
  <si>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</si>
  <si>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</si>
  <si>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</si>
  <si>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</si>
  <si>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</si>
  <si>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10</t>
  </si>
  <si>
    <t>Pozice</t>
  </si>
  <si>
    <t>Mj</t>
  </si>
  <si>
    <t>Počet</t>
  </si>
  <si>
    <t>Materiál</t>
  </si>
  <si>
    <t>Materiál celkem</t>
  </si>
  <si>
    <t>Montáž</t>
  </si>
  <si>
    <t>Montáž celkem</t>
  </si>
  <si>
    <t>Zařízení č.1 - Klimatizace kanceláří</t>
  </si>
  <si>
    <t>Zařízení č.1 - Klimatizace kanceláří - celkem</t>
  </si>
  <si>
    <t>Zařízení č.2 - Odvětrání kuchyněk</t>
  </si>
  <si>
    <t>2.1</t>
  </si>
  <si>
    <t>ks</t>
  </si>
  <si>
    <t>2.2</t>
  </si>
  <si>
    <t>2.3</t>
  </si>
  <si>
    <t>2.VH1</t>
  </si>
  <si>
    <t>Výfuková hlavice DN100</t>
  </si>
  <si>
    <t>2.H1</t>
  </si>
  <si>
    <t>Ohebná hadice DN100 zvukově izolovaná</t>
  </si>
  <si>
    <t>KRUHOVÉ POTRUBÍ SPIRO</t>
  </si>
  <si>
    <t xml:space="preserve"> do průměru100 10% tvarovek</t>
  </si>
  <si>
    <t>bm</t>
  </si>
  <si>
    <t>PROTIPOŽ.IZOLACE POTRUBÍ DLE
OZNAČENÍ NA VÝKRESU:
IZOLACE DESKOU Z MIN.PLSTI
1x POLEP. AL FOLIÍ</t>
  </si>
  <si>
    <t>tl. 60 mm odolnost 30 min</t>
  </si>
  <si>
    <t>m2</t>
  </si>
  <si>
    <t>PROTIPOŽ. ELASTICKÝ TMEL</t>
  </si>
  <si>
    <t>L</t>
  </si>
  <si>
    <t>Zařízení č.2 - Odvětrání kuchyněk - celkem</t>
  </si>
  <si>
    <t>Zařízení č.3 - Větrání soc. zařízení</t>
  </si>
  <si>
    <t>3.1</t>
  </si>
  <si>
    <t>3.2</t>
  </si>
  <si>
    <t>3.3</t>
  </si>
  <si>
    <t>3.4</t>
  </si>
  <si>
    <t>PLASTOVÝ TALÍŘOVÝ VENTIL
ODVODNÍ</t>
  </si>
  <si>
    <t>3.TO1</t>
  </si>
  <si>
    <t>DN 100 tal.vent.plast.odvod</t>
  </si>
  <si>
    <t>3.VH1</t>
  </si>
  <si>
    <t>3.VH2</t>
  </si>
  <si>
    <t>Výfuková hlavice DN125</t>
  </si>
  <si>
    <t>3.VH3</t>
  </si>
  <si>
    <t>Výfuková hlavice DN160</t>
  </si>
  <si>
    <t>3.H1</t>
  </si>
  <si>
    <t xml:space="preserve"> do průměru140 30% tvarovek</t>
  </si>
  <si>
    <t xml:space="preserve"> do průměru200 40% tvarovek</t>
  </si>
  <si>
    <t>Zařízení č.3 - Větrání soc. zařízení - celkem</t>
  </si>
  <si>
    <t>Zařízení č.4 - Větrání suterénu</t>
  </si>
  <si>
    <t>4.1</t>
  </si>
  <si>
    <t>VYÚSTKY
NA KRUHOVÉ POTRUBÍ
/průmyslová, dvouřadá,
regulace/</t>
  </si>
  <si>
    <t>4.VP1</t>
  </si>
  <si>
    <t>VYÚSTKY
NA KRUHOVÉ POTRUBÍ 
/průmyslová, jednořadá,
regulace/</t>
  </si>
  <si>
    <t>4.VO1</t>
  </si>
  <si>
    <t>VYÚSTKY
NA KRUHOVÉ POTRUBÍ /průmyslová, jednořadá,
regulace/</t>
  </si>
  <si>
    <t>4.VO2</t>
  </si>
  <si>
    <t>PLASTOVÝ TALÍŘOVÝ VENTIL
PŘÍVODNÍ</t>
  </si>
  <si>
    <t>4.TP2</t>
  </si>
  <si>
    <t>DN 125 tal.vent.plast.přívod</t>
  </si>
  <si>
    <t>4.TO1</t>
  </si>
  <si>
    <t>KLAPKA DO POTRUBÍ
KRUHOVÁ /připojení s nástavcem/</t>
  </si>
  <si>
    <t>4.RK1</t>
  </si>
  <si>
    <t>100 ruční</t>
  </si>
  <si>
    <t>4.RK2</t>
  </si>
  <si>
    <t>125  ruční</t>
  </si>
  <si>
    <t>4.RK3</t>
  </si>
  <si>
    <t>200 ruční</t>
  </si>
  <si>
    <t>TLUMIČ HLUKU</t>
  </si>
  <si>
    <t>4.TH1</t>
  </si>
  <si>
    <t>DN 250/900 tlumič hluku</t>
  </si>
  <si>
    <t>4.TH2</t>
  </si>
  <si>
    <t>DN 200/900 tlumič hluku</t>
  </si>
  <si>
    <t>4.TH3</t>
  </si>
  <si>
    <t>DN 125/900 tlumič hluku</t>
  </si>
  <si>
    <t>PROTIDEŠŤOVÁ ŽALUZIE PLASTOVÁ</t>
  </si>
  <si>
    <t>4.PZ1</t>
  </si>
  <si>
    <t>350x350 na kruhové potrubí DN315</t>
  </si>
  <si>
    <t xml:space="preserve"> do průměru140 10% tvarovek</t>
  </si>
  <si>
    <t xml:space="preserve"> do průměru200 10% tvarovek</t>
  </si>
  <si>
    <t xml:space="preserve"> do průměru280 20% tvarovek</t>
  </si>
  <si>
    <t xml:space="preserve"> do průměru400 50% tvarovek</t>
  </si>
  <si>
    <t>TEPELNÉ IZOLACE POTRUBÍ DLE
OZNAČENÍ NA VÝKRESU:
IZOLACE POTRUBÍ DESKOU
Z MINERÁLNÍ PLSTI  1x POLEP
AL FOLIÍ NA TRNY</t>
  </si>
  <si>
    <t>4.TI1</t>
  </si>
  <si>
    <t>tl 40mm</t>
  </si>
  <si>
    <t>Zařízení 4 - Větrání suterénu - celkem</t>
  </si>
  <si>
    <t>Zařízení č.5 - Chlazení serverovny</t>
  </si>
  <si>
    <t>5.1</t>
  </si>
  <si>
    <t>Zařízení č.5 - Chlazení serverovny - celkem</t>
  </si>
  <si>
    <t>Zařízení č.6 - Demontáže</t>
  </si>
  <si>
    <t>6.D1</t>
  </si>
  <si>
    <t>Demontáž stávající nástěnné klimatizační jednotky včetně venkovní jednotky a propoj. potrubí - klimatizace serverovny. Před demontáží ekologické odsátí a likvidace chladiva (cca 1,5kg). Zařízení předat investorovi</t>
  </si>
  <si>
    <t>6.D2</t>
  </si>
  <si>
    <t>Demontáž a ekologická likvidace stávajících rozvodů VZT v prostorech soc. zařízení. Demontáž potrubí do průměru 200mm vč, ods. vyústek a ventilátorů</t>
  </si>
  <si>
    <t>Zařízení č.6 - demontáže - celkem</t>
  </si>
  <si>
    <t>Hodinové zúčtovací sazby</t>
  </si>
  <si>
    <t>HODINOVÉ ZÚČTOVACÍ SAZBY</t>
  </si>
  <si>
    <t>příprava ke komplexnímu vyzkoušení, oživení
a vyregulování zařízení, komplexní vyzkoušení, měření hlučnosti, vypracování provozních předpisů</t>
  </si>
  <si>
    <t>hod</t>
  </si>
  <si>
    <t>Hodinové zúčtovací sazby - celkem</t>
  </si>
  <si>
    <t>Základní náklady</t>
  </si>
  <si>
    <t>Zařízení: Dodávka, Montáž</t>
  </si>
  <si>
    <t>Vzduchotechnická zařízení celkem</t>
  </si>
  <si>
    <t>Dodávka celkem, Montážní náklady</t>
  </si>
  <si>
    <t>Hodinové zůčtovací sazby</t>
  </si>
  <si>
    <t>Lešení</t>
  </si>
  <si>
    <t>Izolace tepelné</t>
  </si>
  <si>
    <t>Izolace protipožární</t>
  </si>
  <si>
    <t>Izolace protihlukové</t>
  </si>
  <si>
    <t>Základní náklady celkem</t>
  </si>
  <si>
    <t>Náklady celkem</t>
  </si>
  <si>
    <t>Náklady celkem s DPH</t>
  </si>
  <si>
    <t>Součty odstavců</t>
  </si>
  <si>
    <t>Výkaz výměr</t>
  </si>
  <si>
    <t>8.10.2024</t>
  </si>
  <si>
    <t>Dodávka</t>
  </si>
  <si>
    <t>21</t>
  </si>
  <si>
    <t>5</t>
  </si>
  <si>
    <t>1</t>
  </si>
  <si>
    <t>3</t>
  </si>
  <si>
    <t xml:space="preserve">Doprava </t>
  </si>
  <si>
    <t xml:space="preserve">Zednické výpomoci </t>
  </si>
  <si>
    <t>Základ a hodnota DPH 21%</t>
  </si>
  <si>
    <t>MALÝ RADIÁLNÍ VENTILÁTOR IP44</t>
  </si>
  <si>
    <t>DIAGONÁLNÍ VENTILÁTOR DO KRUHOVÉHO POTRUBÍ IP44</t>
  </si>
  <si>
    <t>ultra tichý ventilátor prům.125 s doběhem a 2x spojovací manžetou a 1x zpětnou klapkou, V=130m3/h / 160Pa, Pel=27W/230V, Lp3m=23dB(A)</t>
  </si>
  <si>
    <t>ultra tichý ventilátor prům.160 s doběhem a 2x spojovací manžetou a 1x zpětnou klapkou, V=240m3/h / 180Pa, Pel=59W/230V, Lp3m=27dB(A)</t>
  </si>
  <si>
    <t>se zpětnou klapkou a časovým doběhem, Pel=0,04kW/230V, V=80m3/h/60Pa, pro instalaci do podhledu, rozměr 268x211mm, výška 127mm, hmotnost 1,8kg, shora napoj. hrdlo pro SPIRO potrubí DN100, Lp1,5m=39dB(A)</t>
  </si>
  <si>
    <t>Chladivové propojovací CU potrubí vč. izolace a komunikačního kabelu a chladiva R32 (1bm představuje 1m Cu potrubí kapaliny, 1m Cu potrubí plynu a 1m komunikačního kabelu)</t>
  </si>
  <si>
    <t>Venkovní kondenzační jednotka Qch=22,4kW Pel=7,83kW/400V, Lw=72dB(A)</t>
  </si>
  <si>
    <t>1.1A</t>
  </si>
  <si>
    <t>1.2A</t>
  </si>
  <si>
    <t>Vnitřní kazetová jednotka s dekoračním panelem a infra ovladačem, Qch=2,2kW, rozměr 570x570x214mm</t>
  </si>
  <si>
    <t>1.3A</t>
  </si>
  <si>
    <t>Vnitřní kazetová jednotka s dekoračním panelem a infra ovladačem, Qch=2,8kW, rozměr 570x570x214mm</t>
  </si>
  <si>
    <t>1.4A</t>
  </si>
  <si>
    <t>1.5A</t>
  </si>
  <si>
    <t>Vnitřní kazetová jednotka s dekoračním panelem a infra ovladačem, Qch=4,5kW, rozměr 570x570x256mm</t>
  </si>
  <si>
    <t>Vnitřní kazetová jednotka s dekoračním panelem a infra ovladačem, Qch=5,6kW, rozměr 570x570x256mm</t>
  </si>
  <si>
    <t>Cu rozbočky do chladivového potrubí</t>
  </si>
  <si>
    <t>1.1B</t>
  </si>
  <si>
    <t>1.2B</t>
  </si>
  <si>
    <t>1.3B</t>
  </si>
  <si>
    <t>1.4B</t>
  </si>
  <si>
    <t>Chladivový Split systém chlazení složený z venkovní kondenzační jednotky a vnitřní nástěnné jednotky. Chladící výkon Qch=5kW, zařízení pro provoz chlazení v zimním období. Včetně infr ovladače a komunikačního modulu modbus. Min. vzdálenost mezi venk a vnitřní jednotkou 25m, z toho výškové převýšení 5m. Venkovní jednotka Lp1,5m=48dB(A)</t>
  </si>
  <si>
    <t>Modbus modul pro komunikaci s nadřazeným systémem (modbus jeden pro oba chladící systémy 1A a 1B)</t>
  </si>
  <si>
    <t xml:space="preserve"> přívodní 225x75</t>
  </si>
  <si>
    <t xml:space="preserve"> odvodní 525x75</t>
  </si>
  <si>
    <t>odvodní 325x75</t>
  </si>
  <si>
    <t>Chladící chladivový VRV Multisplit systém 1A složený:</t>
  </si>
  <si>
    <t>Chladící chladivový VRV Multisplit systém 1B složený:</t>
  </si>
  <si>
    <t>Větrací kompaktní VZT jednotka pro přívod a odvod vzduchu, provedení stojaté na podlahu. Vzduchový výkon přívod  Vp=730m3/h/250Pa, odvod Vo=730m3/h/250Pa, motor přívod Pel=0,489kW/2,1A/230V, odvod Pel=0,431kW/1,9A/230V, energ. třída IE4, na přívodu filtr F7, deskový ZZT s obtokem, účinnost ZZT 90% dle EC/1253, elektrický ohřívač Qel=3,6kW/16A/230V, na odvodu filtr M5, uzavírací klapka se servopohonem na sání a na výfuku, včetně autonomní regulace s rozvaděčem MaR a elektro na jednotce, regulace umožňující vzdálený dozor nadřazeným systémem, včetně vzdáleného ovladače s dotykovou obrazovkou (umístit dle dohody na místě), se 4 hrdly s manžetami na bocích jednotky pro napojení VZT SPIRO potrubí prům.315mm. Rozměr jednotky LxŠxV 2091x521x992mm + výška  nožek 150mm, hmotnost 214kg.  2x sifon podtlakový s uzávěrem. Dodávka a montáž, cena včetně propojení čidel + zprovoznění. Kouřové čidlo do sacího potrubí, regulace vč. modbusu pro komunikaci s nadřazeným systémem MaR.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</si>
</sst>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charset val="238"/>
      <scheme val="minor"/>
    </font>
    <font>
      <sz val="9"/>
      <color rgb="FF000000"/>
      <name val="敓潧⁥䥕蘀濾튐ʿ☸¶_x0008_"/>
      <charset val="238"/>
    </font>
    <font>
      <b/>
      <sz val="11"/>
      <color rgb="FF000000"/>
      <name val="敓潧⁥䥕蘀濾튐ʿ☸¶_x0008_"/>
      <charset val="238"/>
    </font>
    <font>
      <b/>
      <sz val="10"/>
      <color rgb="FF000000"/>
      <name val="敓潧⁥䥕蘀濾튐ʿ☸¶_x0008_"/>
      <charset val="238"/>
    </font>
    <font>
      <b/>
      <sz val="9"/>
      <color rgb="FF000000"/>
      <name val="敓潧⁥䥕蘀濾튐ʿ☸¶_x0008_"/>
      <charset val="238"/>
    </font>
    <font>
      <i/>
      <sz val="10"/>
      <color rgb="FF000000"/>
      <name val="敓潧⁥䥕蘀濾튐ʿ☸¶_x0008_"/>
      <charset val="238"/>
    </font>
    <font>
      <i/>
      <sz val="10"/>
      <color rgb="FF000000"/>
      <name val="敓潧⁥䥕蘀漧튐˕☸³_x0008_"/>
      <charset val="238"/>
    </font>
    <font>
      <sz val="9"/>
      <color rgb="FF000000"/>
      <name val="敓潧⁥䥕蘀漧튐˕☸³_x0008_"/>
      <charset val="238"/>
    </font>
    <font>
      <i/>
      <sz val="10"/>
      <color rgb="FF000000"/>
      <name val="敓潧⁥䥕蘀洈튐˂☸±_x0008_"/>
      <charset val="238"/>
    </font>
    <font>
      <sz val="9"/>
      <color rgb="FF000000"/>
      <name val="敓潧⁥䥕蘀洈튐˂☸±_x0008_"/>
      <charset val="238"/>
    </font>
    <font>
      <sz val="9"/>
      <color rgb="FF000000"/>
      <name val="敓潧⁥䥕蘀涷튐˂☸¶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6" fillId="7" borderId="1" xfId="0" applyNumberFormat="1" applyFont="1" applyFill="1" applyBorder="1" applyAlignment="1">
      <alignment horizontal="left" wrapText="1"/>
    </xf>
    <xf numFmtId="49" fontId="7" fillId="5" borderId="1" xfId="0" applyNumberFormat="1" applyFont="1" applyFill="1" applyBorder="1" applyAlignment="1">
      <alignment horizontal="left" wrapText="1"/>
    </xf>
    <xf numFmtId="49" fontId="8" fillId="7" borderId="1" xfId="0" applyNumberFormat="1" applyFont="1" applyFill="1" applyBorder="1" applyAlignment="1">
      <alignment horizontal="left"/>
    </xf>
    <xf numFmtId="49" fontId="8" fillId="7" borderId="1" xfId="0" applyNumberFormat="1" applyFont="1" applyFill="1" applyBorder="1" applyAlignment="1">
      <alignment horizontal="left" wrapText="1"/>
    </xf>
    <xf numFmtId="4" fontId="8" fillId="7" borderId="1" xfId="0" applyNumberFormat="1" applyFont="1" applyFill="1" applyBorder="1" applyAlignment="1">
      <alignment horizontal="right"/>
    </xf>
    <xf numFmtId="49" fontId="9" fillId="5" borderId="1" xfId="0" applyNumberFormat="1" applyFont="1" applyFill="1" applyBorder="1" applyAlignment="1">
      <alignment horizontal="left" wrapText="1"/>
    </xf>
    <xf numFmtId="49" fontId="10" fillId="5" borderId="1" xfId="0" applyNumberFormat="1" applyFont="1" applyFill="1" applyBorder="1" applyAlignment="1">
      <alignment horizontal="left"/>
    </xf>
    <xf numFmtId="49" fontId="10" fillId="5" borderId="1" xfId="0" applyNumberFormat="1" applyFont="1" applyFill="1" applyBorder="1" applyAlignment="1">
      <alignment horizontal="left" wrapText="1"/>
    </xf>
    <xf numFmtId="4" fontId="10" fillId="5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742B1-213F-4F0D-8D52-1FF964F71286}">
  <dimension ref="A1:F34"/>
  <sheetViews>
    <sheetView workbookViewId="0">
      <selection activeCell="G13" sqref="G13"/>
    </sheetView>
  </sheetViews>
  <sheetFormatPr defaultRowHeight="15"/>
  <cols>
    <col min="1" max="1" width="10.28515625" customWidth="1"/>
    <col min="2" max="2" width="34.5703125" style="1" bestFit="1" customWidth="1"/>
    <col min="3" max="3" width="15" style="10" bestFit="1" customWidth="1"/>
    <col min="4" max="4" width="13.140625" style="10" bestFit="1" customWidth="1"/>
    <col min="5" max="5" width="0.28515625" style="10" customWidth="1"/>
    <col min="8" max="8" width="0" hidden="1" customWidth="1"/>
  </cols>
  <sheetData>
    <row r="1" spans="1:6">
      <c r="A1" s="4"/>
      <c r="B1" s="4" t="s">
        <v>134</v>
      </c>
      <c r="C1" s="4"/>
      <c r="D1" s="4"/>
      <c r="E1" s="4"/>
    </row>
    <row r="2" spans="1:6">
      <c r="A2" s="2" t="s">
        <v>3</v>
      </c>
      <c r="B2" s="6" t="s">
        <v>4</v>
      </c>
      <c r="C2" s="6"/>
      <c r="D2" s="6"/>
      <c r="E2" s="6"/>
    </row>
    <row r="3" spans="1:6">
      <c r="A3" s="2" t="s">
        <v>5</v>
      </c>
      <c r="B3" s="6"/>
      <c r="C3" s="6"/>
      <c r="D3" s="6"/>
      <c r="E3" s="6"/>
    </row>
    <row r="4" spans="1:6">
      <c r="A4" s="2" t="s">
        <v>6</v>
      </c>
      <c r="B4" s="6" t="s">
        <v>135</v>
      </c>
      <c r="C4" s="6"/>
      <c r="D4" s="6"/>
      <c r="E4" s="6"/>
    </row>
    <row r="5" spans="1:6">
      <c r="A5" s="2" t="s">
        <v>7</v>
      </c>
      <c r="B5" s="6" t="s">
        <v>8</v>
      </c>
      <c r="C5" s="6"/>
      <c r="D5" s="6"/>
      <c r="E5" s="6"/>
    </row>
    <row r="7" spans="1:6">
      <c r="A7" s="11"/>
      <c r="B7" s="2"/>
      <c r="C7" s="11" t="s">
        <v>136</v>
      </c>
      <c r="D7" s="11" t="s">
        <v>31</v>
      </c>
      <c r="E7" s="11"/>
      <c r="F7" s="3"/>
    </row>
    <row r="8" spans="1:6">
      <c r="A8" s="18"/>
      <c r="B8" s="6" t="s">
        <v>121</v>
      </c>
      <c r="C8" s="18"/>
      <c r="D8" s="18"/>
      <c r="E8" s="18"/>
      <c r="F8" s="3"/>
    </row>
    <row r="9" spans="1:6">
      <c r="A9" s="13"/>
      <c r="B9" s="7" t="s">
        <v>122</v>
      </c>
      <c r="C9" s="13">
        <f>(Rozpočet!F105+Rozpočet!F20+Rozpočet!F37+Rozpočet!F62+Rozpočet!F96+Rozpočet!F100)</f>
        <v>0</v>
      </c>
      <c r="D9" s="13">
        <f>(Rozpočet!H105+Rozpočet!H20+Rozpočet!H37+Rozpočet!H62+Rozpočet!H96+Rozpočet!H100)</f>
        <v>0</v>
      </c>
      <c r="E9" s="13"/>
      <c r="F9" s="3"/>
    </row>
    <row r="10" spans="1:6">
      <c r="A10" s="19"/>
      <c r="B10" s="8" t="s">
        <v>123</v>
      </c>
      <c r="C10" s="19">
        <f>C9</f>
        <v>0</v>
      </c>
      <c r="D10" s="19">
        <f>D9</f>
        <v>0</v>
      </c>
      <c r="E10" s="19"/>
      <c r="F10" s="3"/>
    </row>
    <row r="11" spans="1:6">
      <c r="A11" s="13"/>
      <c r="B11" s="7" t="s">
        <v>141</v>
      </c>
      <c r="C11" s="13">
        <v>0</v>
      </c>
      <c r="D11" s="13"/>
      <c r="E11" s="13"/>
      <c r="F11" s="3"/>
    </row>
    <row r="12" spans="1:6">
      <c r="A12" s="13"/>
      <c r="B12" s="17" t="s">
        <v>142</v>
      </c>
      <c r="C12" s="13"/>
      <c r="D12" s="13">
        <v>0</v>
      </c>
      <c r="E12" s="13"/>
      <c r="F12" s="3"/>
    </row>
    <row r="13" spans="1:6">
      <c r="A13" s="19"/>
      <c r="B13" s="8" t="s">
        <v>124</v>
      </c>
      <c r="C13" s="19">
        <f>C10 + C11</f>
        <v>0</v>
      </c>
      <c r="D13" s="19">
        <f>D10 + D12</f>
        <v>0</v>
      </c>
      <c r="E13" s="19"/>
      <c r="F13" s="3"/>
    </row>
    <row r="14" spans="1:6">
      <c r="A14" s="13"/>
      <c r="B14" s="7" t="s">
        <v>125</v>
      </c>
      <c r="C14" s="13"/>
      <c r="D14" s="13">
        <f>(Rozpočet!F109) + (Rozpočet!H109)</f>
        <v>0</v>
      </c>
      <c r="E14" s="13"/>
      <c r="F14" s="3"/>
    </row>
    <row r="15" spans="1:6">
      <c r="A15" s="19"/>
      <c r="B15" s="8" t="s">
        <v>32</v>
      </c>
      <c r="C15" s="19"/>
      <c r="D15" s="19">
        <f>D13 + D14</f>
        <v>0</v>
      </c>
      <c r="E15" s="19"/>
      <c r="F15" s="3"/>
    </row>
    <row r="16" spans="1:6">
      <c r="A16" s="13"/>
      <c r="B16" s="7" t="s">
        <v>126</v>
      </c>
      <c r="C16" s="13"/>
      <c r="D16" s="13">
        <f>0 + 0</f>
        <v>0</v>
      </c>
      <c r="E16" s="13"/>
      <c r="F16" s="3"/>
    </row>
    <row r="17" spans="1:6">
      <c r="A17" s="13"/>
      <c r="B17" s="7" t="s">
        <v>127</v>
      </c>
      <c r="C17" s="13"/>
      <c r="D17" s="13">
        <f>0 + 0</f>
        <v>0</v>
      </c>
      <c r="E17" s="13"/>
      <c r="F17" s="3"/>
    </row>
    <row r="18" spans="1:6">
      <c r="A18" s="13"/>
      <c r="B18" s="7" t="s">
        <v>128</v>
      </c>
      <c r="C18" s="13"/>
      <c r="D18" s="13">
        <f>0 + 0</f>
        <v>0</v>
      </c>
      <c r="E18" s="13"/>
      <c r="F18" s="3"/>
    </row>
    <row r="19" spans="1:6">
      <c r="A19" s="13"/>
      <c r="B19" s="7" t="s">
        <v>129</v>
      </c>
      <c r="C19" s="13"/>
      <c r="D19" s="13">
        <f>0 + 0</f>
        <v>0</v>
      </c>
      <c r="E19" s="13"/>
      <c r="F19" s="3"/>
    </row>
    <row r="20" spans="1:6">
      <c r="A20" s="18"/>
      <c r="B20" s="6" t="s">
        <v>130</v>
      </c>
      <c r="C20" s="18">
        <f>C13</f>
        <v>0</v>
      </c>
      <c r="D20" s="18">
        <f>D15 + D16 + D17 + D18 + D19</f>
        <v>0</v>
      </c>
      <c r="E20" s="18"/>
      <c r="F20" s="3"/>
    </row>
    <row r="21" spans="1:6">
      <c r="A21" s="13"/>
      <c r="B21" s="7" t="s">
        <v>2</v>
      </c>
      <c r="C21" s="13"/>
      <c r="D21" s="13"/>
      <c r="E21" s="13"/>
      <c r="F21" s="3"/>
    </row>
    <row r="22" spans="1:6">
      <c r="A22" s="12"/>
      <c r="B22" s="4" t="s">
        <v>131</v>
      </c>
      <c r="C22" s="12"/>
      <c r="D22" s="12">
        <f>C20 + D20</f>
        <v>0</v>
      </c>
      <c r="E22" s="12"/>
      <c r="F22" s="3"/>
    </row>
    <row r="23" spans="1:6">
      <c r="A23" s="13"/>
      <c r="B23" s="7" t="s">
        <v>143</v>
      </c>
      <c r="C23" s="13">
        <f>D22</f>
        <v>0</v>
      </c>
      <c r="D23" s="13">
        <f>C23 * 'Parametry-NETISK'!B29 / 100</f>
        <v>0</v>
      </c>
      <c r="E23" s="13"/>
      <c r="F23" s="3"/>
    </row>
    <row r="24" spans="1:6">
      <c r="A24" s="12"/>
      <c r="B24" s="4" t="s">
        <v>132</v>
      </c>
      <c r="C24" s="12"/>
      <c r="D24" s="12">
        <f>D22 + D23</f>
        <v>0</v>
      </c>
      <c r="E24" s="12"/>
      <c r="F24" s="3"/>
    </row>
    <row r="25" spans="1:6">
      <c r="A25" s="13"/>
      <c r="B25" s="7" t="s">
        <v>2</v>
      </c>
      <c r="C25" s="13"/>
      <c r="D25" s="13"/>
      <c r="E25" s="13"/>
      <c r="F25" s="3"/>
    </row>
    <row r="26" spans="1:6">
      <c r="A26" s="21"/>
      <c r="B26" s="6" t="s">
        <v>133</v>
      </c>
      <c r="C26" s="20" t="s">
        <v>29</v>
      </c>
      <c r="D26" s="20" t="s">
        <v>31</v>
      </c>
      <c r="E26" s="21"/>
      <c r="F26" s="3"/>
    </row>
    <row r="27" spans="1:6">
      <c r="A27" s="13"/>
      <c r="B27" s="7" t="s">
        <v>33</v>
      </c>
      <c r="C27" s="13">
        <f>(Rozpočet!F20)</f>
        <v>0</v>
      </c>
      <c r="D27" s="13">
        <f>(Rozpočet!H20)</f>
        <v>0</v>
      </c>
      <c r="E27" s="13">
        <f>(Rozpočet!ZZ20)</f>
        <v>0</v>
      </c>
      <c r="F27" s="3"/>
    </row>
    <row r="28" spans="1:6">
      <c r="A28" s="13"/>
      <c r="B28" s="7" t="s">
        <v>35</v>
      </c>
      <c r="C28" s="13">
        <f>(Rozpočet!F37)</f>
        <v>0</v>
      </c>
      <c r="D28" s="13">
        <f>(Rozpočet!H37)</f>
        <v>0</v>
      </c>
      <c r="E28" s="13">
        <f>(Rozpočet!ZZ37)</f>
        <v>0</v>
      </c>
      <c r="F28" s="3"/>
    </row>
    <row r="29" spans="1:6">
      <c r="A29" s="13"/>
      <c r="B29" s="7" t="s">
        <v>53</v>
      </c>
      <c r="C29" s="13">
        <f>(Rozpočet!F62)</f>
        <v>0</v>
      </c>
      <c r="D29" s="13">
        <f>(Rozpočet!H62)</f>
        <v>0</v>
      </c>
      <c r="E29" s="13">
        <f>(Rozpočet!ZZ62)</f>
        <v>0</v>
      </c>
      <c r="F29" s="3"/>
    </row>
    <row r="30" spans="1:6">
      <c r="A30" s="13"/>
      <c r="B30" s="7" t="s">
        <v>70</v>
      </c>
      <c r="C30" s="13">
        <f>(Rozpočet!F96)</f>
        <v>0</v>
      </c>
      <c r="D30" s="13">
        <f>(Rozpočet!H96)</f>
        <v>0</v>
      </c>
      <c r="E30" s="13">
        <f>(Rozpočet!ZZ96)</f>
        <v>0</v>
      </c>
      <c r="F30" s="3"/>
    </row>
    <row r="31" spans="1:6">
      <c r="A31" s="13"/>
      <c r="B31" s="7" t="s">
        <v>107</v>
      </c>
      <c r="C31" s="13">
        <f>(Rozpočet!F100)</f>
        <v>0</v>
      </c>
      <c r="D31" s="13">
        <f>(Rozpočet!H100)</f>
        <v>0</v>
      </c>
      <c r="E31" s="13">
        <f>(Rozpočet!ZZ100)</f>
        <v>0</v>
      </c>
      <c r="F31" s="3"/>
    </row>
    <row r="32" spans="1:6">
      <c r="A32" s="13"/>
      <c r="B32" s="7" t="s">
        <v>110</v>
      </c>
      <c r="C32" s="13">
        <f>(Rozpočet!F105)</f>
        <v>0</v>
      </c>
      <c r="D32" s="13">
        <f>(Rozpočet!H105)</f>
        <v>0</v>
      </c>
      <c r="E32" s="13">
        <f>(Rozpočet!ZZ105)</f>
        <v>0</v>
      </c>
      <c r="F32" s="3"/>
    </row>
    <row r="33" spans="1:6">
      <c r="A33" s="13"/>
      <c r="B33" s="7" t="s">
        <v>116</v>
      </c>
      <c r="C33" s="13">
        <f>(Rozpočet!F109)</f>
        <v>0</v>
      </c>
      <c r="D33" s="13">
        <f>(Rozpočet!H109)</f>
        <v>0</v>
      </c>
      <c r="E33" s="13">
        <f>(Rozpočet!ZZ109)</f>
        <v>0</v>
      </c>
      <c r="F33" s="3"/>
    </row>
    <row r="34" spans="1:6">
      <c r="B34" s="7" t="s">
        <v>2</v>
      </c>
      <c r="C34" s="13"/>
      <c r="D34" s="13"/>
      <c r="E34" s="13"/>
      <c r="F34" s="3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11DC9-620A-493B-B2AA-E4A55EDB6B8A}">
  <sheetPr>
    <pageSetUpPr fitToPage="1"/>
  </sheetPr>
  <dimension ref="A1:J110"/>
  <sheetViews>
    <sheetView tabSelected="1" workbookViewId="0">
      <selection activeCell="J4" sqref="J4"/>
    </sheetView>
  </sheetViews>
  <sheetFormatPr defaultRowHeight="15"/>
  <cols>
    <col min="1" max="1" width="6.140625" style="1" bestFit="1" customWidth="1"/>
    <col min="2" max="2" width="50" style="23" customWidth="1"/>
    <col min="3" max="3" width="4" style="1" bestFit="1" customWidth="1"/>
    <col min="4" max="4" width="6.42578125" style="10" bestFit="1" customWidth="1"/>
    <col min="5" max="5" width="9.85546875" style="10" bestFit="1" customWidth="1"/>
    <col min="6" max="6" width="13.42578125" style="10" bestFit="1" customWidth="1"/>
    <col min="7" max="7" width="8.85546875" style="10" bestFit="1" customWidth="1"/>
    <col min="8" max="8" width="12.5703125" style="10" bestFit="1" customWidth="1"/>
    <col min="11" max="11" width="0" hidden="1" customWidth="1"/>
  </cols>
  <sheetData>
    <row r="1" spans="1:10">
      <c r="A1" s="2" t="s">
        <v>26</v>
      </c>
      <c r="B1" s="9" t="s">
        <v>0</v>
      </c>
      <c r="C1" s="2" t="s">
        <v>27</v>
      </c>
      <c r="D1" s="11" t="s">
        <v>28</v>
      </c>
      <c r="E1" s="11" t="s">
        <v>29</v>
      </c>
      <c r="F1" s="11" t="s">
        <v>30</v>
      </c>
      <c r="G1" s="11" t="s">
        <v>31</v>
      </c>
      <c r="H1" s="11" t="s">
        <v>32</v>
      </c>
      <c r="I1" s="3"/>
      <c r="J1" s="3"/>
    </row>
    <row r="2" spans="1:10">
      <c r="A2" s="4" t="s">
        <v>2</v>
      </c>
      <c r="B2" s="22" t="s">
        <v>33</v>
      </c>
      <c r="C2" s="4" t="s">
        <v>2</v>
      </c>
      <c r="D2" s="12"/>
      <c r="E2" s="12"/>
      <c r="F2" s="12"/>
      <c r="G2" s="12"/>
      <c r="H2" s="12"/>
      <c r="I2" s="3"/>
      <c r="J2" s="3"/>
    </row>
    <row r="3" spans="1:10">
      <c r="A3" s="7"/>
      <c r="B3" s="24" t="s">
        <v>170</v>
      </c>
      <c r="C3" s="7"/>
      <c r="D3" s="13"/>
      <c r="E3" s="13"/>
      <c r="F3" s="13"/>
      <c r="G3" s="13"/>
      <c r="H3" s="13"/>
      <c r="I3" s="3"/>
      <c r="J3" s="3"/>
    </row>
    <row r="4" spans="1:10" ht="24.75">
      <c r="A4" s="7" t="s">
        <v>151</v>
      </c>
      <c r="B4" s="17" t="s">
        <v>150</v>
      </c>
      <c r="C4" s="7" t="s">
        <v>37</v>
      </c>
      <c r="D4" s="13">
        <v>1</v>
      </c>
      <c r="E4" s="13"/>
      <c r="F4" s="32">
        <f t="shared" ref="F4:F11" si="0">D4*E4</f>
        <v>0</v>
      </c>
      <c r="G4" s="13"/>
      <c r="H4" s="32">
        <f t="shared" ref="H4:H11" si="1">D4*G4</f>
        <v>0</v>
      </c>
      <c r="I4" s="3"/>
      <c r="J4" s="3"/>
    </row>
    <row r="5" spans="1:10" ht="24.75">
      <c r="A5" s="7" t="s">
        <v>152</v>
      </c>
      <c r="B5" s="17" t="s">
        <v>153</v>
      </c>
      <c r="C5" s="7" t="s">
        <v>37</v>
      </c>
      <c r="D5" s="13">
        <v>2</v>
      </c>
      <c r="E5" s="13"/>
      <c r="F5" s="32">
        <f t="shared" si="0"/>
        <v>0</v>
      </c>
      <c r="G5" s="13"/>
      <c r="H5" s="32">
        <f t="shared" si="1"/>
        <v>0</v>
      </c>
      <c r="I5" s="3"/>
      <c r="J5" s="3"/>
    </row>
    <row r="6" spans="1:10" ht="24.75">
      <c r="A6" s="7" t="s">
        <v>154</v>
      </c>
      <c r="B6" s="17" t="s">
        <v>155</v>
      </c>
      <c r="C6" s="7" t="s">
        <v>37</v>
      </c>
      <c r="D6" s="13">
        <v>1</v>
      </c>
      <c r="E6" s="13"/>
      <c r="F6" s="32">
        <f t="shared" si="0"/>
        <v>0</v>
      </c>
      <c r="G6" s="13"/>
      <c r="H6" s="32">
        <f t="shared" si="1"/>
        <v>0</v>
      </c>
      <c r="I6" s="3"/>
      <c r="J6" s="3"/>
    </row>
    <row r="7" spans="1:10" ht="24.75">
      <c r="A7" s="7" t="s">
        <v>156</v>
      </c>
      <c r="B7" s="17" t="s">
        <v>158</v>
      </c>
      <c r="C7" s="7" t="s">
        <v>37</v>
      </c>
      <c r="D7" s="13">
        <v>1</v>
      </c>
      <c r="E7" s="13"/>
      <c r="F7" s="32">
        <f t="shared" si="0"/>
        <v>0</v>
      </c>
      <c r="G7" s="13"/>
      <c r="H7" s="32">
        <f t="shared" si="1"/>
        <v>0</v>
      </c>
      <c r="I7" s="3"/>
      <c r="J7" s="3"/>
    </row>
    <row r="8" spans="1:10" ht="24.75">
      <c r="A8" s="7" t="s">
        <v>157</v>
      </c>
      <c r="B8" s="17" t="s">
        <v>159</v>
      </c>
      <c r="C8" s="7" t="s">
        <v>37</v>
      </c>
      <c r="D8" s="13">
        <v>2</v>
      </c>
      <c r="E8" s="13"/>
      <c r="F8" s="32">
        <f t="shared" si="0"/>
        <v>0</v>
      </c>
      <c r="G8" s="13"/>
      <c r="H8" s="32">
        <f t="shared" si="1"/>
        <v>0</v>
      </c>
      <c r="I8" s="3"/>
      <c r="J8" s="3"/>
    </row>
    <row r="9" spans="1:10" ht="24.75">
      <c r="A9" s="7"/>
      <c r="B9" s="17" t="s">
        <v>166</v>
      </c>
      <c r="C9" s="7" t="s">
        <v>37</v>
      </c>
      <c r="D9" s="13">
        <v>1</v>
      </c>
      <c r="E9" s="13"/>
      <c r="F9" s="32">
        <f t="shared" si="0"/>
        <v>0</v>
      </c>
      <c r="G9" s="13"/>
      <c r="H9" s="32">
        <f t="shared" si="1"/>
        <v>0</v>
      </c>
      <c r="I9" s="3"/>
      <c r="J9" s="3"/>
    </row>
    <row r="10" spans="1:10">
      <c r="A10" s="7"/>
      <c r="B10" s="17" t="s">
        <v>160</v>
      </c>
      <c r="C10" s="7" t="s">
        <v>37</v>
      </c>
      <c r="D10" s="13">
        <v>5</v>
      </c>
      <c r="E10" s="13"/>
      <c r="F10" s="32">
        <f t="shared" si="0"/>
        <v>0</v>
      </c>
      <c r="G10" s="13"/>
      <c r="H10" s="32">
        <f t="shared" si="1"/>
        <v>0</v>
      </c>
      <c r="I10" s="3"/>
      <c r="J10" s="3"/>
    </row>
    <row r="11" spans="1:10" ht="48.75">
      <c r="A11" s="30" t="s">
        <v>2</v>
      </c>
      <c r="B11" s="31" t="s">
        <v>149</v>
      </c>
      <c r="C11" s="30" t="s">
        <v>46</v>
      </c>
      <c r="D11" s="32">
        <v>60</v>
      </c>
      <c r="E11" s="32"/>
      <c r="F11" s="32">
        <f t="shared" si="0"/>
        <v>0</v>
      </c>
      <c r="G11" s="32"/>
      <c r="H11" s="32">
        <f t="shared" si="1"/>
        <v>0</v>
      </c>
      <c r="I11" s="3"/>
      <c r="J11" s="3"/>
    </row>
    <row r="12" spans="1:10">
      <c r="A12" s="7"/>
      <c r="B12" s="17"/>
      <c r="C12" s="7"/>
      <c r="D12" s="13"/>
      <c r="E12" s="13"/>
      <c r="F12" s="13"/>
      <c r="G12" s="13"/>
      <c r="H12" s="13"/>
      <c r="I12" s="3"/>
      <c r="J12" s="3"/>
    </row>
    <row r="13" spans="1:10">
      <c r="A13" s="7"/>
      <c r="B13" s="24" t="s">
        <v>171</v>
      </c>
      <c r="C13" s="7"/>
      <c r="D13" s="13"/>
      <c r="E13" s="13"/>
      <c r="F13" s="13"/>
      <c r="G13" s="13"/>
      <c r="H13" s="13"/>
      <c r="I13" s="3"/>
      <c r="J13" s="3"/>
    </row>
    <row r="14" spans="1:10" ht="24.75">
      <c r="A14" s="7" t="s">
        <v>161</v>
      </c>
      <c r="B14" s="17" t="s">
        <v>150</v>
      </c>
      <c r="C14" s="7" t="s">
        <v>37</v>
      </c>
      <c r="D14" s="13">
        <v>1</v>
      </c>
      <c r="E14" s="13"/>
      <c r="F14" s="32">
        <f t="shared" ref="F14:F19" si="2">D14*E14</f>
        <v>0</v>
      </c>
      <c r="G14" s="13"/>
      <c r="H14" s="32">
        <f t="shared" ref="H14:H19" si="3">D14*G14</f>
        <v>0</v>
      </c>
      <c r="I14" s="3"/>
      <c r="J14" s="3"/>
    </row>
    <row r="15" spans="1:10" ht="24.75">
      <c r="A15" s="7" t="s">
        <v>162</v>
      </c>
      <c r="B15" s="17" t="s">
        <v>153</v>
      </c>
      <c r="C15" s="7" t="s">
        <v>37</v>
      </c>
      <c r="D15" s="13">
        <v>1</v>
      </c>
      <c r="E15" s="13"/>
      <c r="F15" s="32">
        <f t="shared" si="2"/>
        <v>0</v>
      </c>
      <c r="G15" s="13"/>
      <c r="H15" s="32">
        <f t="shared" si="3"/>
        <v>0</v>
      </c>
      <c r="I15" s="3"/>
      <c r="J15" s="3"/>
    </row>
    <row r="16" spans="1:10" ht="24.75">
      <c r="A16" s="7" t="s">
        <v>163</v>
      </c>
      <c r="B16" s="17" t="s">
        <v>155</v>
      </c>
      <c r="C16" s="7" t="s">
        <v>37</v>
      </c>
      <c r="D16" s="13">
        <v>3</v>
      </c>
      <c r="E16" s="13"/>
      <c r="F16" s="32">
        <f t="shared" si="2"/>
        <v>0</v>
      </c>
      <c r="G16" s="13"/>
      <c r="H16" s="32">
        <f t="shared" si="3"/>
        <v>0</v>
      </c>
      <c r="I16" s="3"/>
      <c r="J16" s="3"/>
    </row>
    <row r="17" spans="1:10" ht="24.75">
      <c r="A17" s="7" t="s">
        <v>164</v>
      </c>
      <c r="B17" s="17" t="s">
        <v>158</v>
      </c>
      <c r="C17" s="7" t="s">
        <v>37</v>
      </c>
      <c r="D17" s="13">
        <v>4</v>
      </c>
      <c r="E17" s="13"/>
      <c r="F17" s="32">
        <f t="shared" si="2"/>
        <v>0</v>
      </c>
      <c r="G17" s="13"/>
      <c r="H17" s="32">
        <f t="shared" si="3"/>
        <v>0</v>
      </c>
      <c r="I17" s="3"/>
      <c r="J17" s="3"/>
    </row>
    <row r="18" spans="1:10">
      <c r="A18" s="7"/>
      <c r="B18" s="17" t="s">
        <v>160</v>
      </c>
      <c r="C18" s="7" t="s">
        <v>37</v>
      </c>
      <c r="D18" s="13">
        <v>7</v>
      </c>
      <c r="E18" s="13"/>
      <c r="F18" s="32">
        <f t="shared" si="2"/>
        <v>0</v>
      </c>
      <c r="G18" s="13"/>
      <c r="H18" s="32">
        <f t="shared" si="3"/>
        <v>0</v>
      </c>
      <c r="I18" s="3"/>
      <c r="J18" s="3"/>
    </row>
    <row r="19" spans="1:10" ht="48.75">
      <c r="A19" s="30" t="s">
        <v>2</v>
      </c>
      <c r="B19" s="31" t="s">
        <v>149</v>
      </c>
      <c r="C19" s="30" t="s">
        <v>46</v>
      </c>
      <c r="D19" s="32">
        <v>70</v>
      </c>
      <c r="E19" s="32"/>
      <c r="F19" s="32">
        <f t="shared" si="2"/>
        <v>0</v>
      </c>
      <c r="G19" s="32"/>
      <c r="H19" s="32">
        <f t="shared" si="3"/>
        <v>0</v>
      </c>
      <c r="I19" s="3"/>
      <c r="J19" s="3"/>
    </row>
    <row r="20" spans="1:10">
      <c r="A20" s="4" t="s">
        <v>2</v>
      </c>
      <c r="B20" s="22" t="s">
        <v>34</v>
      </c>
      <c r="C20" s="4" t="s">
        <v>2</v>
      </c>
      <c r="D20" s="12"/>
      <c r="E20" s="12"/>
      <c r="F20" s="12">
        <f>SUM(F3:F19)</f>
        <v>0</v>
      </c>
      <c r="G20" s="12"/>
      <c r="H20" s="12">
        <f>SUM(H3:H19)</f>
        <v>0</v>
      </c>
      <c r="I20" s="3"/>
      <c r="J20" s="3"/>
    </row>
    <row r="21" spans="1:10">
      <c r="A21" s="4" t="s">
        <v>2</v>
      </c>
      <c r="B21" s="22" t="s">
        <v>35</v>
      </c>
      <c r="C21" s="4" t="s">
        <v>2</v>
      </c>
      <c r="D21" s="12"/>
      <c r="E21" s="12"/>
      <c r="F21" s="12"/>
      <c r="G21" s="12"/>
      <c r="H21" s="12"/>
      <c r="I21" s="3"/>
      <c r="J21" s="3"/>
    </row>
    <row r="22" spans="1:10">
      <c r="A22" s="7"/>
      <c r="B22" s="24" t="s">
        <v>144</v>
      </c>
      <c r="C22" s="7"/>
      <c r="D22" s="13"/>
      <c r="E22" s="13"/>
      <c r="F22" s="13"/>
      <c r="G22" s="13"/>
      <c r="H22" s="13"/>
      <c r="I22" s="3"/>
      <c r="J22" s="3"/>
    </row>
    <row r="23" spans="1:10" ht="54.75" customHeight="1">
      <c r="A23" s="7" t="s">
        <v>36</v>
      </c>
      <c r="B23" s="25" t="s">
        <v>148</v>
      </c>
      <c r="C23" s="7" t="s">
        <v>37</v>
      </c>
      <c r="D23" s="13">
        <v>1</v>
      </c>
      <c r="E23" s="13"/>
      <c r="F23" s="13">
        <f>D23*E23</f>
        <v>0</v>
      </c>
      <c r="G23" s="13"/>
      <c r="H23" s="13">
        <f>D23*G23</f>
        <v>0</v>
      </c>
      <c r="I23" s="3"/>
      <c r="J23" s="3"/>
    </row>
    <row r="24" spans="1:10" ht="54.75" customHeight="1">
      <c r="A24" s="7" t="s">
        <v>38</v>
      </c>
      <c r="B24" s="25" t="s">
        <v>148</v>
      </c>
      <c r="C24" s="7" t="s">
        <v>37</v>
      </c>
      <c r="D24" s="13">
        <v>1</v>
      </c>
      <c r="E24" s="13"/>
      <c r="F24" s="13">
        <f>D24*E24</f>
        <v>0</v>
      </c>
      <c r="G24" s="13"/>
      <c r="H24" s="13">
        <f>D24*G24</f>
        <v>0</v>
      </c>
      <c r="I24" s="3"/>
      <c r="J24" s="3"/>
    </row>
    <row r="25" spans="1:10" ht="54.75" customHeight="1">
      <c r="A25" s="7" t="s">
        <v>39</v>
      </c>
      <c r="B25" s="25" t="s">
        <v>148</v>
      </c>
      <c r="C25" s="7" t="s">
        <v>37</v>
      </c>
      <c r="D25" s="13">
        <v>1</v>
      </c>
      <c r="E25" s="13"/>
      <c r="F25" s="13">
        <f>D25*E25</f>
        <v>0</v>
      </c>
      <c r="G25" s="13"/>
      <c r="H25" s="13">
        <f>D25*G25</f>
        <v>0</v>
      </c>
      <c r="I25" s="3"/>
      <c r="J25" s="3"/>
    </row>
    <row r="26" spans="1:10">
      <c r="A26" s="7" t="s">
        <v>2</v>
      </c>
      <c r="B26" s="17" t="s">
        <v>2</v>
      </c>
      <c r="C26" s="7" t="s">
        <v>2</v>
      </c>
      <c r="D26" s="13"/>
      <c r="E26" s="13"/>
      <c r="F26" s="13"/>
      <c r="G26" s="13"/>
      <c r="H26" s="13"/>
      <c r="I26" s="3"/>
      <c r="J26" s="3"/>
    </row>
    <row r="27" spans="1:10">
      <c r="A27" s="7" t="s">
        <v>40</v>
      </c>
      <c r="B27" s="17" t="s">
        <v>41</v>
      </c>
      <c r="C27" s="7" t="s">
        <v>37</v>
      </c>
      <c r="D27" s="13">
        <v>2</v>
      </c>
      <c r="E27" s="13"/>
      <c r="F27" s="13">
        <f>D27*E27</f>
        <v>0</v>
      </c>
      <c r="G27" s="13"/>
      <c r="H27" s="13">
        <f>D27*G27</f>
        <v>0</v>
      </c>
      <c r="I27" s="3"/>
      <c r="J27" s="3"/>
    </row>
    <row r="28" spans="1:10">
      <c r="A28" s="7" t="s">
        <v>42</v>
      </c>
      <c r="B28" s="17" t="s">
        <v>43</v>
      </c>
      <c r="C28" s="7" t="s">
        <v>37</v>
      </c>
      <c r="D28" s="13">
        <v>8</v>
      </c>
      <c r="E28" s="13"/>
      <c r="F28" s="13">
        <f>D28*E28</f>
        <v>0</v>
      </c>
      <c r="G28" s="13"/>
      <c r="H28" s="13">
        <f>D28*G28</f>
        <v>0</v>
      </c>
      <c r="I28" s="3"/>
      <c r="J28" s="3"/>
    </row>
    <row r="29" spans="1:10">
      <c r="A29" s="7" t="s">
        <v>2</v>
      </c>
      <c r="B29" s="17" t="s">
        <v>2</v>
      </c>
      <c r="C29" s="7" t="s">
        <v>2</v>
      </c>
      <c r="D29" s="13"/>
      <c r="E29" s="13"/>
      <c r="F29" s="13"/>
      <c r="G29" s="13"/>
      <c r="H29" s="13"/>
      <c r="I29" s="3"/>
      <c r="J29" s="3"/>
    </row>
    <row r="30" spans="1:10">
      <c r="A30" s="14" t="s">
        <v>2</v>
      </c>
      <c r="B30" s="16" t="s">
        <v>44</v>
      </c>
      <c r="C30" s="14" t="s">
        <v>2</v>
      </c>
      <c r="D30" s="15"/>
      <c r="E30" s="15"/>
      <c r="F30" s="15"/>
      <c r="G30" s="15"/>
      <c r="H30" s="15"/>
      <c r="I30" s="3"/>
      <c r="J30" s="3"/>
    </row>
    <row r="31" spans="1:10">
      <c r="A31" s="7" t="s">
        <v>2</v>
      </c>
      <c r="B31" s="17" t="s">
        <v>45</v>
      </c>
      <c r="C31" s="7" t="s">
        <v>46</v>
      </c>
      <c r="D31" s="13">
        <v>30</v>
      </c>
      <c r="E31" s="13"/>
      <c r="F31" s="13">
        <f>D31*E31</f>
        <v>0</v>
      </c>
      <c r="G31" s="13"/>
      <c r="H31" s="13">
        <f>D31*G31</f>
        <v>0</v>
      </c>
      <c r="I31" s="3"/>
      <c r="J31" s="3"/>
    </row>
    <row r="32" spans="1:10" ht="51.75">
      <c r="A32" s="14" t="s">
        <v>2</v>
      </c>
      <c r="B32" s="16" t="s">
        <v>47</v>
      </c>
      <c r="C32" s="14" t="s">
        <v>2</v>
      </c>
      <c r="D32" s="15"/>
      <c r="E32" s="15"/>
      <c r="F32" s="15"/>
      <c r="G32" s="15"/>
      <c r="H32" s="15"/>
      <c r="I32" s="3"/>
      <c r="J32" s="3"/>
    </row>
    <row r="33" spans="1:10">
      <c r="A33" s="7" t="s">
        <v>2</v>
      </c>
      <c r="B33" s="17" t="s">
        <v>48</v>
      </c>
      <c r="C33" s="7" t="s">
        <v>49</v>
      </c>
      <c r="D33" s="13">
        <v>4</v>
      </c>
      <c r="E33" s="13"/>
      <c r="F33" s="13">
        <f>D33*E33</f>
        <v>0</v>
      </c>
      <c r="G33" s="13"/>
      <c r="H33" s="13">
        <f>D33*G33</f>
        <v>0</v>
      </c>
      <c r="I33" s="3"/>
      <c r="J33" s="3"/>
    </row>
    <row r="34" spans="1:10">
      <c r="A34" s="7" t="s">
        <v>2</v>
      </c>
      <c r="B34" s="17" t="s">
        <v>2</v>
      </c>
      <c r="C34" s="7" t="s">
        <v>2</v>
      </c>
      <c r="D34" s="13"/>
      <c r="E34" s="13"/>
      <c r="F34" s="13"/>
      <c r="G34" s="13"/>
      <c r="H34" s="13"/>
      <c r="I34" s="3"/>
      <c r="J34" s="3"/>
    </row>
    <row r="35" spans="1:10">
      <c r="A35" s="7" t="s">
        <v>2</v>
      </c>
      <c r="B35" s="17" t="s">
        <v>50</v>
      </c>
      <c r="C35" s="7" t="s">
        <v>51</v>
      </c>
      <c r="D35" s="13">
        <v>3</v>
      </c>
      <c r="E35" s="13"/>
      <c r="F35" s="13">
        <f>D35*E35</f>
        <v>0</v>
      </c>
      <c r="G35" s="13"/>
      <c r="H35" s="13">
        <f>D35*G35</f>
        <v>0</v>
      </c>
      <c r="I35" s="3"/>
      <c r="J35" s="3"/>
    </row>
    <row r="36" spans="1:10">
      <c r="A36" s="7" t="s">
        <v>2</v>
      </c>
      <c r="B36" s="17" t="s">
        <v>2</v>
      </c>
      <c r="C36" s="7" t="s">
        <v>2</v>
      </c>
      <c r="D36" s="13"/>
      <c r="E36" s="13"/>
      <c r="F36" s="13"/>
      <c r="G36" s="13"/>
      <c r="H36" s="13"/>
      <c r="I36" s="3"/>
      <c r="J36" s="3"/>
    </row>
    <row r="37" spans="1:10">
      <c r="A37" s="4" t="s">
        <v>2</v>
      </c>
      <c r="B37" s="22" t="s">
        <v>52</v>
      </c>
      <c r="C37" s="4" t="s">
        <v>2</v>
      </c>
      <c r="D37" s="12"/>
      <c r="E37" s="12"/>
      <c r="F37" s="12">
        <f>SUM(F22:F36)</f>
        <v>0</v>
      </c>
      <c r="G37" s="12"/>
      <c r="H37" s="12">
        <f>SUM(H22:H36)</f>
        <v>0</v>
      </c>
      <c r="I37" s="3"/>
      <c r="J37" s="3"/>
    </row>
    <row r="38" spans="1:10">
      <c r="A38" s="4" t="s">
        <v>2</v>
      </c>
      <c r="B38" s="22" t="s">
        <v>53</v>
      </c>
      <c r="C38" s="4" t="s">
        <v>2</v>
      </c>
      <c r="D38" s="12"/>
      <c r="E38" s="12"/>
      <c r="F38" s="12"/>
      <c r="G38" s="12"/>
      <c r="H38" s="12"/>
      <c r="I38" s="3"/>
      <c r="J38" s="3"/>
    </row>
    <row r="39" spans="1:10" ht="26.25">
      <c r="A39" s="26" t="s">
        <v>2</v>
      </c>
      <c r="B39" s="27" t="s">
        <v>145</v>
      </c>
      <c r="C39" s="26" t="s">
        <v>2</v>
      </c>
      <c r="D39" s="28"/>
      <c r="E39" s="28"/>
      <c r="F39" s="28"/>
      <c r="G39" s="28"/>
      <c r="H39" s="28"/>
      <c r="I39" s="3"/>
    </row>
    <row r="40" spans="1:10" ht="36.75">
      <c r="A40" s="7" t="s">
        <v>54</v>
      </c>
      <c r="B40" s="29" t="s">
        <v>146</v>
      </c>
      <c r="C40" s="7" t="s">
        <v>37</v>
      </c>
      <c r="D40" s="13">
        <v>3</v>
      </c>
      <c r="E40" s="13"/>
      <c r="F40" s="13">
        <f>D40*E40</f>
        <v>0</v>
      </c>
      <c r="G40" s="13"/>
      <c r="H40" s="13">
        <f>D40*G40</f>
        <v>0</v>
      </c>
      <c r="I40" s="3"/>
      <c r="J40" s="3"/>
    </row>
    <row r="41" spans="1:10" ht="36.75">
      <c r="A41" s="7" t="s">
        <v>55</v>
      </c>
      <c r="B41" s="29" t="s">
        <v>146</v>
      </c>
      <c r="C41" s="7" t="s">
        <v>37</v>
      </c>
      <c r="D41" s="13">
        <v>3</v>
      </c>
      <c r="E41" s="13"/>
      <c r="F41" s="13">
        <f>D41*E41</f>
        <v>0</v>
      </c>
      <c r="G41" s="13"/>
      <c r="H41" s="13">
        <f>D41*G41</f>
        <v>0</v>
      </c>
      <c r="I41" s="3"/>
      <c r="J41" s="3"/>
    </row>
    <row r="42" spans="1:10" ht="36.75">
      <c r="A42" s="7" t="s">
        <v>56</v>
      </c>
      <c r="B42" s="29" t="s">
        <v>147</v>
      </c>
      <c r="C42" s="7" t="s">
        <v>37</v>
      </c>
      <c r="D42" s="13">
        <v>2</v>
      </c>
      <c r="E42" s="13"/>
      <c r="F42" s="13">
        <f>D42*E42</f>
        <v>0</v>
      </c>
      <c r="G42" s="13"/>
      <c r="H42" s="13">
        <f>D42*G42</f>
        <v>0</v>
      </c>
      <c r="I42" s="3"/>
      <c r="J42" s="3"/>
    </row>
    <row r="43" spans="1:10">
      <c r="A43" s="7"/>
      <c r="B43" s="24" t="s">
        <v>144</v>
      </c>
      <c r="C43" s="7"/>
      <c r="D43" s="13"/>
      <c r="E43" s="13"/>
      <c r="F43" s="13"/>
      <c r="G43" s="13"/>
      <c r="H43" s="13"/>
      <c r="I43" s="3"/>
      <c r="J43" s="3"/>
    </row>
    <row r="44" spans="1:10" ht="54.75" customHeight="1">
      <c r="A44" s="7" t="s">
        <v>57</v>
      </c>
      <c r="B44" s="25" t="s">
        <v>148</v>
      </c>
      <c r="C44" s="7" t="s">
        <v>37</v>
      </c>
      <c r="D44" s="13">
        <v>1</v>
      </c>
      <c r="E44" s="13"/>
      <c r="F44" s="13">
        <f>D44*E44</f>
        <v>0</v>
      </c>
      <c r="G44" s="13"/>
      <c r="H44" s="13">
        <f>D44*G44</f>
        <v>0</v>
      </c>
      <c r="I44" s="3"/>
      <c r="J44" s="3"/>
    </row>
    <row r="45" spans="1:10">
      <c r="A45" s="7"/>
      <c r="B45" s="17"/>
      <c r="C45" s="7"/>
      <c r="D45" s="13"/>
      <c r="E45" s="13"/>
      <c r="F45" s="13"/>
      <c r="G45" s="13"/>
      <c r="H45" s="13"/>
      <c r="I45" s="3"/>
      <c r="J45" s="3"/>
    </row>
    <row r="46" spans="1:10" ht="26.25">
      <c r="A46" s="14" t="s">
        <v>2</v>
      </c>
      <c r="B46" s="16" t="s">
        <v>58</v>
      </c>
      <c r="C46" s="14" t="s">
        <v>2</v>
      </c>
      <c r="D46" s="15"/>
      <c r="E46" s="15"/>
      <c r="F46" s="15"/>
      <c r="G46" s="15"/>
      <c r="H46" s="15"/>
      <c r="I46" s="3"/>
      <c r="J46" s="3"/>
    </row>
    <row r="47" spans="1:10">
      <c r="A47" s="7" t="s">
        <v>59</v>
      </c>
      <c r="B47" s="17" t="s">
        <v>60</v>
      </c>
      <c r="C47" s="7" t="s">
        <v>37</v>
      </c>
      <c r="D47" s="13">
        <v>26</v>
      </c>
      <c r="E47" s="13"/>
      <c r="F47" s="13">
        <f>D47*E47</f>
        <v>0</v>
      </c>
      <c r="G47" s="13"/>
      <c r="H47" s="13">
        <f>D47*G47</f>
        <v>0</v>
      </c>
      <c r="I47" s="3"/>
      <c r="J47" s="3"/>
    </row>
    <row r="48" spans="1:10">
      <c r="A48" s="7" t="s">
        <v>61</v>
      </c>
      <c r="B48" s="17" t="s">
        <v>41</v>
      </c>
      <c r="C48" s="7" t="s">
        <v>37</v>
      </c>
      <c r="D48" s="13">
        <v>1</v>
      </c>
      <c r="E48" s="13"/>
      <c r="F48" s="13">
        <f>D48*E48</f>
        <v>0</v>
      </c>
      <c r="G48" s="13"/>
      <c r="H48" s="13">
        <f>D48*G48</f>
        <v>0</v>
      </c>
      <c r="I48" s="3"/>
      <c r="J48" s="3"/>
    </row>
    <row r="49" spans="1:10">
      <c r="A49" s="7" t="s">
        <v>62</v>
      </c>
      <c r="B49" s="17" t="s">
        <v>63</v>
      </c>
      <c r="C49" s="7" t="s">
        <v>37</v>
      </c>
      <c r="D49" s="13">
        <v>2</v>
      </c>
      <c r="E49" s="13"/>
      <c r="F49" s="13">
        <f>D49*E49</f>
        <v>0</v>
      </c>
      <c r="G49" s="13"/>
      <c r="H49" s="13">
        <f>D49*G49</f>
        <v>0</v>
      </c>
      <c r="I49" s="3"/>
      <c r="J49" s="3"/>
    </row>
    <row r="50" spans="1:10">
      <c r="A50" s="7" t="s">
        <v>64</v>
      </c>
      <c r="B50" s="17" t="s">
        <v>65</v>
      </c>
      <c r="C50" s="7" t="s">
        <v>37</v>
      </c>
      <c r="D50" s="13">
        <v>3</v>
      </c>
      <c r="E50" s="13"/>
      <c r="F50" s="13">
        <f>D50*E50</f>
        <v>0</v>
      </c>
      <c r="G50" s="13"/>
      <c r="H50" s="13">
        <f>D50*G50</f>
        <v>0</v>
      </c>
      <c r="I50" s="3"/>
      <c r="J50" s="3"/>
    </row>
    <row r="51" spans="1:10">
      <c r="A51" s="7" t="s">
        <v>66</v>
      </c>
      <c r="B51" s="17" t="s">
        <v>43</v>
      </c>
      <c r="C51" s="7" t="s">
        <v>37</v>
      </c>
      <c r="D51" s="13">
        <v>40</v>
      </c>
      <c r="E51" s="13"/>
      <c r="F51" s="13">
        <f>D51*E51</f>
        <v>0</v>
      </c>
      <c r="G51" s="13"/>
      <c r="H51" s="13">
        <f>D51*G51</f>
        <v>0</v>
      </c>
      <c r="I51" s="3"/>
      <c r="J51" s="3"/>
    </row>
    <row r="52" spans="1:10">
      <c r="A52" s="7" t="s">
        <v>2</v>
      </c>
      <c r="B52" s="17" t="s">
        <v>2</v>
      </c>
      <c r="C52" s="7" t="s">
        <v>2</v>
      </c>
      <c r="D52" s="13"/>
      <c r="E52" s="13"/>
      <c r="F52" s="13"/>
      <c r="G52" s="13"/>
      <c r="H52" s="13"/>
      <c r="I52" s="3"/>
      <c r="J52" s="3"/>
    </row>
    <row r="53" spans="1:10">
      <c r="A53" s="14" t="s">
        <v>2</v>
      </c>
      <c r="B53" s="16" t="s">
        <v>44</v>
      </c>
      <c r="C53" s="14" t="s">
        <v>2</v>
      </c>
      <c r="D53" s="15"/>
      <c r="E53" s="15"/>
      <c r="F53" s="15"/>
      <c r="G53" s="15"/>
      <c r="H53" s="15"/>
      <c r="I53" s="3"/>
      <c r="J53" s="3"/>
    </row>
    <row r="54" spans="1:10">
      <c r="A54" s="7" t="s">
        <v>2</v>
      </c>
      <c r="B54" s="17" t="s">
        <v>45</v>
      </c>
      <c r="C54" s="7" t="s">
        <v>46</v>
      </c>
      <c r="D54" s="13">
        <v>60</v>
      </c>
      <c r="E54" s="13"/>
      <c r="F54" s="13">
        <f>D54*E54</f>
        <v>0</v>
      </c>
      <c r="G54" s="13"/>
      <c r="H54" s="13">
        <f>D54*G54</f>
        <v>0</v>
      </c>
      <c r="I54" s="3"/>
      <c r="J54" s="3"/>
    </row>
    <row r="55" spans="1:10">
      <c r="A55" s="7" t="s">
        <v>2</v>
      </c>
      <c r="B55" s="17" t="s">
        <v>67</v>
      </c>
      <c r="C55" s="7" t="s">
        <v>46</v>
      </c>
      <c r="D55" s="13">
        <v>60</v>
      </c>
      <c r="E55" s="13"/>
      <c r="F55" s="13">
        <f>D55*E55</f>
        <v>0</v>
      </c>
      <c r="G55" s="13"/>
      <c r="H55" s="13">
        <f>D55*G55</f>
        <v>0</v>
      </c>
      <c r="I55" s="3"/>
      <c r="J55" s="3"/>
    </row>
    <row r="56" spans="1:10">
      <c r="A56" s="7" t="s">
        <v>2</v>
      </c>
      <c r="B56" s="17" t="s">
        <v>68</v>
      </c>
      <c r="C56" s="7" t="s">
        <v>46</v>
      </c>
      <c r="D56" s="13">
        <v>90</v>
      </c>
      <c r="E56" s="13"/>
      <c r="F56" s="13">
        <f>D56*E56</f>
        <v>0</v>
      </c>
      <c r="G56" s="13"/>
      <c r="H56" s="13">
        <f>D56*G56</f>
        <v>0</v>
      </c>
      <c r="I56" s="3"/>
      <c r="J56" s="3"/>
    </row>
    <row r="57" spans="1:10" ht="51.75">
      <c r="A57" s="14" t="s">
        <v>2</v>
      </c>
      <c r="B57" s="16" t="s">
        <v>47</v>
      </c>
      <c r="C57" s="14" t="s">
        <v>2</v>
      </c>
      <c r="D57" s="15"/>
      <c r="E57" s="15"/>
      <c r="F57" s="15"/>
      <c r="G57" s="15"/>
      <c r="H57" s="15"/>
      <c r="I57" s="3"/>
      <c r="J57" s="3"/>
    </row>
    <row r="58" spans="1:10">
      <c r="A58" s="7" t="s">
        <v>2</v>
      </c>
      <c r="B58" s="17" t="s">
        <v>48</v>
      </c>
      <c r="C58" s="7" t="s">
        <v>49</v>
      </c>
      <c r="D58" s="13">
        <v>15</v>
      </c>
      <c r="E58" s="13"/>
      <c r="F58" s="13">
        <f>D58*E58</f>
        <v>0</v>
      </c>
      <c r="G58" s="13"/>
      <c r="H58" s="13">
        <f>D58*G58</f>
        <v>0</v>
      </c>
      <c r="I58" s="3"/>
      <c r="J58" s="3"/>
    </row>
    <row r="59" spans="1:10">
      <c r="A59" s="7" t="s">
        <v>2</v>
      </c>
      <c r="B59" s="17" t="s">
        <v>2</v>
      </c>
      <c r="C59" s="7" t="s">
        <v>2</v>
      </c>
      <c r="D59" s="13"/>
      <c r="E59" s="13"/>
      <c r="F59" s="13"/>
      <c r="G59" s="13"/>
      <c r="H59" s="13"/>
      <c r="I59" s="3"/>
      <c r="J59" s="3"/>
    </row>
    <row r="60" spans="1:10">
      <c r="A60" s="7" t="s">
        <v>2</v>
      </c>
      <c r="B60" s="17" t="s">
        <v>50</v>
      </c>
      <c r="C60" s="7" t="s">
        <v>51</v>
      </c>
      <c r="D60" s="13">
        <v>3</v>
      </c>
      <c r="E60" s="13"/>
      <c r="F60" s="13">
        <f>D60*E60</f>
        <v>0</v>
      </c>
      <c r="G60" s="13"/>
      <c r="H60" s="13">
        <f>D60*G60</f>
        <v>0</v>
      </c>
      <c r="I60" s="3"/>
      <c r="J60" s="3"/>
    </row>
    <row r="61" spans="1:10">
      <c r="A61" s="7" t="s">
        <v>2</v>
      </c>
      <c r="B61" s="17" t="s">
        <v>2</v>
      </c>
      <c r="C61" s="7" t="s">
        <v>2</v>
      </c>
      <c r="D61" s="13"/>
      <c r="E61" s="13"/>
      <c r="F61" s="13"/>
      <c r="G61" s="13"/>
      <c r="H61" s="13"/>
      <c r="I61" s="3"/>
      <c r="J61" s="3"/>
    </row>
    <row r="62" spans="1:10">
      <c r="A62" s="4" t="s">
        <v>2</v>
      </c>
      <c r="B62" s="22" t="s">
        <v>69</v>
      </c>
      <c r="C62" s="4" t="s">
        <v>2</v>
      </c>
      <c r="D62" s="12"/>
      <c r="E62" s="12"/>
      <c r="F62" s="12">
        <f>SUM(F40:F61)</f>
        <v>0</v>
      </c>
      <c r="G62" s="12"/>
      <c r="H62" s="12">
        <f>SUM(H40:H61)</f>
        <v>0</v>
      </c>
      <c r="I62" s="3"/>
      <c r="J62" s="3"/>
    </row>
    <row r="63" spans="1:10">
      <c r="A63" s="4" t="s">
        <v>2</v>
      </c>
      <c r="B63" s="22" t="s">
        <v>70</v>
      </c>
      <c r="C63" s="4" t="s">
        <v>2</v>
      </c>
      <c r="D63" s="12"/>
      <c r="E63" s="12"/>
      <c r="F63" s="12"/>
      <c r="G63" s="12"/>
      <c r="H63" s="12"/>
      <c r="I63" s="3"/>
      <c r="J63" s="3"/>
    </row>
    <row r="64" spans="1:10" ht="216.75">
      <c r="A64" s="7" t="s">
        <v>71</v>
      </c>
      <c r="B64" s="17" t="s">
        <v>172</v>
      </c>
      <c r="C64" s="7" t="s">
        <v>37</v>
      </c>
      <c r="D64" s="13">
        <v>1</v>
      </c>
      <c r="E64" s="13"/>
      <c r="F64" s="13">
        <f>D64*E64</f>
        <v>0</v>
      </c>
      <c r="G64" s="13"/>
      <c r="H64" s="13">
        <f>D64*G64</f>
        <v>0</v>
      </c>
      <c r="I64" s="3"/>
      <c r="J64" s="3"/>
    </row>
    <row r="65" spans="1:10" ht="51.75">
      <c r="A65" s="14" t="s">
        <v>2</v>
      </c>
      <c r="B65" s="16" t="s">
        <v>72</v>
      </c>
      <c r="C65" s="14" t="s">
        <v>2</v>
      </c>
      <c r="D65" s="15"/>
      <c r="E65" s="15"/>
      <c r="F65" s="15"/>
      <c r="G65" s="15"/>
      <c r="H65" s="15"/>
      <c r="I65" s="3"/>
      <c r="J65" s="3"/>
    </row>
    <row r="66" spans="1:10">
      <c r="A66" s="7" t="s">
        <v>73</v>
      </c>
      <c r="B66" s="17" t="s">
        <v>167</v>
      </c>
      <c r="C66" s="7" t="s">
        <v>37</v>
      </c>
      <c r="D66" s="13">
        <v>9</v>
      </c>
      <c r="E66" s="13"/>
      <c r="F66" s="13">
        <f>D66*E66</f>
        <v>0</v>
      </c>
      <c r="G66" s="13"/>
      <c r="H66" s="13">
        <f>D66*G66</f>
        <v>0</v>
      </c>
      <c r="I66" s="3"/>
      <c r="J66" s="3"/>
    </row>
    <row r="67" spans="1:10" ht="51.75">
      <c r="A67" s="14" t="s">
        <v>2</v>
      </c>
      <c r="B67" s="16" t="s">
        <v>74</v>
      </c>
      <c r="C67" s="14" t="s">
        <v>2</v>
      </c>
      <c r="D67" s="15"/>
      <c r="E67" s="15"/>
      <c r="F67" s="15"/>
      <c r="G67" s="15"/>
      <c r="H67" s="15"/>
      <c r="I67" s="3"/>
      <c r="J67" s="3"/>
    </row>
    <row r="68" spans="1:10">
      <c r="A68" s="7" t="s">
        <v>75</v>
      </c>
      <c r="B68" s="17" t="s">
        <v>168</v>
      </c>
      <c r="C68" s="7" t="s">
        <v>37</v>
      </c>
      <c r="D68" s="13">
        <v>2</v>
      </c>
      <c r="E68" s="13"/>
      <c r="F68" s="13">
        <f>D68*E68</f>
        <v>0</v>
      </c>
      <c r="G68" s="13"/>
      <c r="H68" s="13">
        <f>D68*G68</f>
        <v>0</v>
      </c>
      <c r="I68" s="3"/>
      <c r="J68" s="3"/>
    </row>
    <row r="69" spans="1:10" ht="39">
      <c r="A69" s="14" t="s">
        <v>2</v>
      </c>
      <c r="B69" s="16" t="s">
        <v>76</v>
      </c>
      <c r="C69" s="14" t="s">
        <v>2</v>
      </c>
      <c r="D69" s="15"/>
      <c r="E69" s="15"/>
      <c r="F69" s="15"/>
      <c r="G69" s="15"/>
      <c r="H69" s="15"/>
      <c r="I69" s="3"/>
      <c r="J69" s="3"/>
    </row>
    <row r="70" spans="1:10">
      <c r="A70" s="7" t="s">
        <v>77</v>
      </c>
      <c r="B70" s="17" t="s">
        <v>169</v>
      </c>
      <c r="C70" s="7" t="s">
        <v>37</v>
      </c>
      <c r="D70" s="13">
        <v>1</v>
      </c>
      <c r="E70" s="13"/>
      <c r="F70" s="13">
        <f>D70*E70</f>
        <v>0</v>
      </c>
      <c r="G70" s="13"/>
      <c r="H70" s="13">
        <f>D70*G70</f>
        <v>0</v>
      </c>
      <c r="I70" s="3"/>
      <c r="J70" s="3"/>
    </row>
    <row r="71" spans="1:10" ht="26.25">
      <c r="A71" s="14" t="s">
        <v>2</v>
      </c>
      <c r="B71" s="16" t="s">
        <v>78</v>
      </c>
      <c r="C71" s="14" t="s">
        <v>2</v>
      </c>
      <c r="D71" s="15"/>
      <c r="E71" s="15"/>
      <c r="F71" s="15"/>
      <c r="G71" s="15"/>
      <c r="H71" s="15"/>
      <c r="I71" s="3"/>
      <c r="J71" s="3"/>
    </row>
    <row r="72" spans="1:10">
      <c r="A72" s="7" t="s">
        <v>79</v>
      </c>
      <c r="B72" s="17" t="s">
        <v>80</v>
      </c>
      <c r="C72" s="7" t="s">
        <v>37</v>
      </c>
      <c r="D72" s="13">
        <v>2</v>
      </c>
      <c r="E72" s="13"/>
      <c r="F72" s="13">
        <f>D72*E72</f>
        <v>0</v>
      </c>
      <c r="G72" s="13"/>
      <c r="H72" s="13">
        <f>D72*G72</f>
        <v>0</v>
      </c>
      <c r="I72" s="3"/>
      <c r="J72" s="3"/>
    </row>
    <row r="73" spans="1:10" ht="26.25">
      <c r="A73" s="14" t="s">
        <v>2</v>
      </c>
      <c r="B73" s="16" t="s">
        <v>58</v>
      </c>
      <c r="C73" s="14" t="s">
        <v>2</v>
      </c>
      <c r="D73" s="15"/>
      <c r="E73" s="15"/>
      <c r="F73" s="15"/>
      <c r="G73" s="15"/>
      <c r="H73" s="15"/>
      <c r="I73" s="3"/>
      <c r="J73" s="3"/>
    </row>
    <row r="74" spans="1:10">
      <c r="A74" s="7" t="s">
        <v>81</v>
      </c>
      <c r="B74" s="17" t="s">
        <v>60</v>
      </c>
      <c r="C74" s="7" t="s">
        <v>37</v>
      </c>
      <c r="D74" s="13">
        <v>3</v>
      </c>
      <c r="E74" s="13"/>
      <c r="F74" s="13">
        <f>D74*E74</f>
        <v>0</v>
      </c>
      <c r="G74" s="13"/>
      <c r="H74" s="13">
        <f>D74*G74</f>
        <v>0</v>
      </c>
      <c r="I74" s="3"/>
      <c r="J74" s="3"/>
    </row>
    <row r="75" spans="1:10" ht="26.25">
      <c r="A75" s="14" t="s">
        <v>2</v>
      </c>
      <c r="B75" s="16" t="s">
        <v>82</v>
      </c>
      <c r="C75" s="14" t="s">
        <v>2</v>
      </c>
      <c r="D75" s="15"/>
      <c r="E75" s="15"/>
      <c r="F75" s="15"/>
      <c r="G75" s="15"/>
      <c r="H75" s="15"/>
      <c r="I75" s="3"/>
      <c r="J75" s="3"/>
    </row>
    <row r="76" spans="1:10">
      <c r="A76" s="7" t="s">
        <v>83</v>
      </c>
      <c r="B76" s="17" t="s">
        <v>84</v>
      </c>
      <c r="C76" s="7" t="s">
        <v>37</v>
      </c>
      <c r="D76" s="13">
        <v>3</v>
      </c>
      <c r="E76" s="13"/>
      <c r="F76" s="13">
        <f>D76*E76</f>
        <v>0</v>
      </c>
      <c r="G76" s="13"/>
      <c r="H76" s="13">
        <f>D76*G76</f>
        <v>0</v>
      </c>
      <c r="I76" s="3"/>
      <c r="J76" s="3"/>
    </row>
    <row r="77" spans="1:10">
      <c r="A77" s="7" t="s">
        <v>85</v>
      </c>
      <c r="B77" s="17" t="s">
        <v>86</v>
      </c>
      <c r="C77" s="7" t="s">
        <v>37</v>
      </c>
      <c r="D77" s="13">
        <v>3</v>
      </c>
      <c r="E77" s="13"/>
      <c r="F77" s="13">
        <f>D77*E77</f>
        <v>0</v>
      </c>
      <c r="G77" s="13"/>
      <c r="H77" s="13">
        <f>D77*G77</f>
        <v>0</v>
      </c>
      <c r="I77" s="3"/>
      <c r="J77" s="3"/>
    </row>
    <row r="78" spans="1:10">
      <c r="A78" s="7" t="s">
        <v>87</v>
      </c>
      <c r="B78" s="17" t="s">
        <v>88</v>
      </c>
      <c r="C78" s="7" t="s">
        <v>37</v>
      </c>
      <c r="D78" s="13">
        <v>1</v>
      </c>
      <c r="E78" s="13"/>
      <c r="F78" s="13">
        <f>D78*E78</f>
        <v>0</v>
      </c>
      <c r="G78" s="13"/>
      <c r="H78" s="13">
        <f>D78*G78</f>
        <v>0</v>
      </c>
      <c r="I78" s="3"/>
      <c r="J78" s="3"/>
    </row>
    <row r="79" spans="1:10">
      <c r="A79" s="14" t="s">
        <v>2</v>
      </c>
      <c r="B79" s="16" t="s">
        <v>89</v>
      </c>
      <c r="C79" s="14" t="s">
        <v>2</v>
      </c>
      <c r="D79" s="15"/>
      <c r="E79" s="15"/>
      <c r="F79" s="15"/>
      <c r="G79" s="15"/>
      <c r="H79" s="15"/>
      <c r="I79" s="3"/>
      <c r="J79" s="3"/>
    </row>
    <row r="80" spans="1:10">
      <c r="A80" s="7" t="s">
        <v>90</v>
      </c>
      <c r="B80" s="17" t="s">
        <v>91</v>
      </c>
      <c r="C80" s="7" t="s">
        <v>37</v>
      </c>
      <c r="D80" s="13">
        <v>3</v>
      </c>
      <c r="E80" s="13"/>
      <c r="F80" s="13">
        <f>D80*E80</f>
        <v>0</v>
      </c>
      <c r="G80" s="13"/>
      <c r="H80" s="13">
        <f>D80*G80</f>
        <v>0</v>
      </c>
      <c r="I80" s="3"/>
      <c r="J80" s="3"/>
    </row>
    <row r="81" spans="1:10">
      <c r="A81" s="7" t="s">
        <v>92</v>
      </c>
      <c r="B81" s="17" t="s">
        <v>93</v>
      </c>
      <c r="C81" s="7" t="s">
        <v>37</v>
      </c>
      <c r="D81" s="13">
        <v>1</v>
      </c>
      <c r="E81" s="13"/>
      <c r="F81" s="13">
        <f>D81*E81</f>
        <v>0</v>
      </c>
      <c r="G81" s="13"/>
      <c r="H81" s="13">
        <f>D81*G81</f>
        <v>0</v>
      </c>
      <c r="I81" s="3"/>
      <c r="J81" s="3"/>
    </row>
    <row r="82" spans="1:10">
      <c r="A82" s="7" t="s">
        <v>94</v>
      </c>
      <c r="B82" s="17" t="s">
        <v>95</v>
      </c>
      <c r="C82" s="7" t="s">
        <v>37</v>
      </c>
      <c r="D82" s="13">
        <v>1</v>
      </c>
      <c r="E82" s="13"/>
      <c r="F82" s="13">
        <f>D82*E82</f>
        <v>0</v>
      </c>
      <c r="G82" s="13"/>
      <c r="H82" s="13">
        <f>D82*G82</f>
        <v>0</v>
      </c>
      <c r="I82" s="3"/>
      <c r="J82" s="3"/>
    </row>
    <row r="83" spans="1:10">
      <c r="A83" s="14" t="s">
        <v>2</v>
      </c>
      <c r="B83" s="16" t="s">
        <v>96</v>
      </c>
      <c r="C83" s="14" t="s">
        <v>2</v>
      </c>
      <c r="D83" s="15"/>
      <c r="E83" s="15"/>
      <c r="F83" s="15"/>
      <c r="G83" s="15"/>
      <c r="H83" s="15"/>
      <c r="I83" s="3"/>
      <c r="J83" s="3"/>
    </row>
    <row r="84" spans="1:10">
      <c r="A84" s="7" t="s">
        <v>97</v>
      </c>
      <c r="B84" s="17" t="s">
        <v>98</v>
      </c>
      <c r="C84" s="7" t="s">
        <v>37</v>
      </c>
      <c r="D84" s="13">
        <v>2</v>
      </c>
      <c r="E84" s="13"/>
      <c r="F84" s="13">
        <f>D84*E84</f>
        <v>0</v>
      </c>
      <c r="G84" s="13"/>
      <c r="H84" s="13">
        <f>D84*G84</f>
        <v>0</v>
      </c>
      <c r="I84" s="3"/>
      <c r="J84" s="3"/>
    </row>
    <row r="85" spans="1:10">
      <c r="A85" s="14" t="s">
        <v>2</v>
      </c>
      <c r="B85" s="16" t="s">
        <v>44</v>
      </c>
      <c r="C85" s="14" t="s">
        <v>2</v>
      </c>
      <c r="D85" s="15"/>
      <c r="E85" s="15"/>
      <c r="F85" s="15"/>
      <c r="G85" s="15"/>
      <c r="H85" s="15"/>
      <c r="I85" s="3"/>
      <c r="J85" s="3"/>
    </row>
    <row r="86" spans="1:10">
      <c r="A86" s="7" t="s">
        <v>2</v>
      </c>
      <c r="B86" s="17" t="s">
        <v>45</v>
      </c>
      <c r="C86" s="7" t="s">
        <v>46</v>
      </c>
      <c r="D86" s="13">
        <v>18</v>
      </c>
      <c r="E86" s="13"/>
      <c r="F86" s="13">
        <f>D86*E86</f>
        <v>0</v>
      </c>
      <c r="G86" s="13"/>
      <c r="H86" s="13">
        <f>D86*G86</f>
        <v>0</v>
      </c>
      <c r="I86" s="3"/>
      <c r="J86" s="3"/>
    </row>
    <row r="87" spans="1:10">
      <c r="A87" s="7" t="s">
        <v>2</v>
      </c>
      <c r="B87" s="17" t="s">
        <v>99</v>
      </c>
      <c r="C87" s="7" t="s">
        <v>46</v>
      </c>
      <c r="D87" s="13">
        <v>30</v>
      </c>
      <c r="E87" s="13"/>
      <c r="F87" s="13">
        <f>D87*E87</f>
        <v>0</v>
      </c>
      <c r="G87" s="13"/>
      <c r="H87" s="13">
        <f>D87*G87</f>
        <v>0</v>
      </c>
      <c r="I87" s="3"/>
      <c r="J87" s="3"/>
    </row>
    <row r="88" spans="1:10">
      <c r="A88" s="7" t="s">
        <v>2</v>
      </c>
      <c r="B88" s="17" t="s">
        <v>100</v>
      </c>
      <c r="C88" s="7" t="s">
        <v>46</v>
      </c>
      <c r="D88" s="13">
        <v>35</v>
      </c>
      <c r="E88" s="13"/>
      <c r="F88" s="13">
        <f>D88*E88</f>
        <v>0</v>
      </c>
      <c r="G88" s="13"/>
      <c r="H88" s="13">
        <f>D88*G88</f>
        <v>0</v>
      </c>
      <c r="I88" s="3"/>
      <c r="J88" s="3"/>
    </row>
    <row r="89" spans="1:10">
      <c r="A89" s="7" t="s">
        <v>2</v>
      </c>
      <c r="B89" s="17" t="s">
        <v>101</v>
      </c>
      <c r="C89" s="7" t="s">
        <v>46</v>
      </c>
      <c r="D89" s="13">
        <v>25</v>
      </c>
      <c r="E89" s="13"/>
      <c r="F89" s="13">
        <f>D89*E89</f>
        <v>0</v>
      </c>
      <c r="G89" s="13"/>
      <c r="H89" s="13">
        <f>D89*G89</f>
        <v>0</v>
      </c>
      <c r="I89" s="3"/>
      <c r="J89" s="3"/>
    </row>
    <row r="90" spans="1:10">
      <c r="A90" s="7" t="s">
        <v>2</v>
      </c>
      <c r="B90" s="17" t="s">
        <v>102</v>
      </c>
      <c r="C90" s="7" t="s">
        <v>46</v>
      </c>
      <c r="D90" s="13">
        <v>6</v>
      </c>
      <c r="E90" s="13"/>
      <c r="F90" s="13">
        <f>D90*E90</f>
        <v>0</v>
      </c>
      <c r="G90" s="13"/>
      <c r="H90" s="13">
        <f>D90*G90</f>
        <v>0</v>
      </c>
      <c r="I90" s="3"/>
      <c r="J90" s="3"/>
    </row>
    <row r="91" spans="1:10" ht="64.5">
      <c r="A91" s="14" t="s">
        <v>2</v>
      </c>
      <c r="B91" s="16" t="s">
        <v>103</v>
      </c>
      <c r="C91" s="14" t="s">
        <v>2</v>
      </c>
      <c r="D91" s="15"/>
      <c r="E91" s="15"/>
      <c r="F91" s="15"/>
      <c r="G91" s="15"/>
      <c r="H91" s="15"/>
      <c r="I91" s="3"/>
      <c r="J91" s="3"/>
    </row>
    <row r="92" spans="1:10">
      <c r="A92" s="7" t="s">
        <v>104</v>
      </c>
      <c r="B92" s="17" t="s">
        <v>105</v>
      </c>
      <c r="C92" s="7" t="s">
        <v>49</v>
      </c>
      <c r="D92" s="13">
        <v>25</v>
      </c>
      <c r="E92" s="13"/>
      <c r="F92" s="13">
        <f>D92*E92</f>
        <v>0</v>
      </c>
      <c r="G92" s="13"/>
      <c r="H92" s="13">
        <f>D92*G92</f>
        <v>0</v>
      </c>
      <c r="I92" s="3"/>
      <c r="J92" s="3"/>
    </row>
    <row r="93" spans="1:10">
      <c r="A93" s="7" t="s">
        <v>2</v>
      </c>
      <c r="B93" s="17" t="s">
        <v>2</v>
      </c>
      <c r="C93" s="7" t="s">
        <v>2</v>
      </c>
      <c r="D93" s="13"/>
      <c r="E93" s="13"/>
      <c r="F93" s="13"/>
      <c r="G93" s="13"/>
      <c r="H93" s="13"/>
      <c r="I93" s="3"/>
      <c r="J93" s="3"/>
    </row>
    <row r="94" spans="1:10">
      <c r="A94" s="7" t="s">
        <v>2</v>
      </c>
      <c r="B94" s="17" t="s">
        <v>50</v>
      </c>
      <c r="C94" s="7" t="s">
        <v>51</v>
      </c>
      <c r="D94" s="13">
        <v>3</v>
      </c>
      <c r="E94" s="13"/>
      <c r="F94" s="13">
        <f>D94*E94</f>
        <v>0</v>
      </c>
      <c r="G94" s="13"/>
      <c r="H94" s="13">
        <f>D94*G94</f>
        <v>0</v>
      </c>
      <c r="I94" s="3"/>
      <c r="J94" s="3"/>
    </row>
    <row r="95" spans="1:10">
      <c r="A95" s="7" t="s">
        <v>2</v>
      </c>
      <c r="B95" s="17" t="s">
        <v>2</v>
      </c>
      <c r="C95" s="7" t="s">
        <v>2</v>
      </c>
      <c r="D95" s="13"/>
      <c r="E95" s="13"/>
      <c r="F95" s="13"/>
      <c r="G95" s="13"/>
      <c r="H95" s="13"/>
      <c r="I95" s="3"/>
      <c r="J95" s="3"/>
    </row>
    <row r="96" spans="1:10">
      <c r="A96" s="4" t="s">
        <v>2</v>
      </c>
      <c r="B96" s="22" t="s">
        <v>106</v>
      </c>
      <c r="C96" s="4" t="s">
        <v>2</v>
      </c>
      <c r="D96" s="12"/>
      <c r="E96" s="12"/>
      <c r="F96" s="12">
        <f>SUM(F64:F95)</f>
        <v>0</v>
      </c>
      <c r="G96" s="12"/>
      <c r="H96" s="12">
        <f>SUM(H64:H95)</f>
        <v>0</v>
      </c>
      <c r="I96" s="3"/>
      <c r="J96" s="3"/>
    </row>
    <row r="97" spans="1:10">
      <c r="A97" s="4" t="s">
        <v>2</v>
      </c>
      <c r="B97" s="22" t="s">
        <v>107</v>
      </c>
      <c r="C97" s="4" t="s">
        <v>2</v>
      </c>
      <c r="D97" s="12"/>
      <c r="E97" s="12"/>
      <c r="F97" s="12"/>
      <c r="G97" s="12"/>
      <c r="H97" s="12"/>
      <c r="I97" s="3"/>
      <c r="J97" s="3"/>
    </row>
    <row r="98" spans="1:10" ht="84.75">
      <c r="A98" s="7" t="s">
        <v>108</v>
      </c>
      <c r="B98" s="17" t="s">
        <v>165</v>
      </c>
      <c r="C98" s="7" t="s">
        <v>37</v>
      </c>
      <c r="D98" s="13">
        <v>1</v>
      </c>
      <c r="E98" s="13"/>
      <c r="F98" s="13">
        <f>D98*E98</f>
        <v>0</v>
      </c>
      <c r="G98" s="13"/>
      <c r="H98" s="13">
        <f>D98*G98</f>
        <v>0</v>
      </c>
      <c r="I98" s="3"/>
      <c r="J98" s="3"/>
    </row>
    <row r="99" spans="1:10" ht="48.75">
      <c r="A99" s="30" t="s">
        <v>2</v>
      </c>
      <c r="B99" s="31" t="s">
        <v>149</v>
      </c>
      <c r="C99" s="30" t="s">
        <v>46</v>
      </c>
      <c r="D99" s="32">
        <v>25</v>
      </c>
      <c r="E99" s="32"/>
      <c r="F99" s="32">
        <f>D99*E99</f>
        <v>0</v>
      </c>
      <c r="G99" s="32"/>
      <c r="H99" s="32">
        <f>D99*G99</f>
        <v>0</v>
      </c>
      <c r="I99" s="3"/>
      <c r="J99" s="3"/>
    </row>
    <row r="100" spans="1:10">
      <c r="A100" s="4" t="s">
        <v>2</v>
      </c>
      <c r="B100" s="22" t="s">
        <v>109</v>
      </c>
      <c r="C100" s="4" t="s">
        <v>2</v>
      </c>
      <c r="D100" s="12"/>
      <c r="E100" s="12"/>
      <c r="F100" s="12">
        <f>SUM(F98:F99)</f>
        <v>0</v>
      </c>
      <c r="G100" s="12"/>
      <c r="H100" s="12">
        <f>SUM(H98:H99)</f>
        <v>0</v>
      </c>
      <c r="I100" s="3"/>
      <c r="J100" s="3"/>
    </row>
    <row r="101" spans="1:10">
      <c r="A101" s="4" t="s">
        <v>2</v>
      </c>
      <c r="B101" s="22" t="s">
        <v>110</v>
      </c>
      <c r="C101" s="4" t="s">
        <v>2</v>
      </c>
      <c r="D101" s="12"/>
      <c r="E101" s="12"/>
      <c r="F101" s="12"/>
      <c r="G101" s="12"/>
      <c r="H101" s="12"/>
      <c r="I101" s="3"/>
      <c r="J101" s="3"/>
    </row>
    <row r="102" spans="1:10" ht="48.75">
      <c r="A102" s="7" t="s">
        <v>111</v>
      </c>
      <c r="B102" s="17" t="s">
        <v>112</v>
      </c>
      <c r="C102" s="7" t="s">
        <v>37</v>
      </c>
      <c r="D102" s="13">
        <v>1</v>
      </c>
      <c r="E102" s="13"/>
      <c r="F102" s="13">
        <f>D102*E102</f>
        <v>0</v>
      </c>
      <c r="G102" s="13"/>
      <c r="H102" s="13">
        <f>D102*G102</f>
        <v>0</v>
      </c>
      <c r="I102" s="3"/>
      <c r="J102" s="3"/>
    </row>
    <row r="103" spans="1:10" ht="36.75">
      <c r="A103" s="7" t="s">
        <v>113</v>
      </c>
      <c r="B103" s="17" t="s">
        <v>114</v>
      </c>
      <c r="C103" s="7" t="s">
        <v>46</v>
      </c>
      <c r="D103" s="13">
        <v>200</v>
      </c>
      <c r="E103" s="13"/>
      <c r="F103" s="13">
        <f>D103*E103</f>
        <v>0</v>
      </c>
      <c r="G103" s="13"/>
      <c r="H103" s="13">
        <f>D103*G103</f>
        <v>0</v>
      </c>
      <c r="I103" s="3"/>
      <c r="J103" s="3"/>
    </row>
    <row r="104" spans="1:10">
      <c r="A104" s="7" t="s">
        <v>2</v>
      </c>
      <c r="B104" s="17" t="s">
        <v>2</v>
      </c>
      <c r="C104" s="7" t="s">
        <v>2</v>
      </c>
      <c r="D104" s="13"/>
      <c r="E104" s="13"/>
      <c r="F104" s="13"/>
      <c r="G104" s="13"/>
      <c r="H104" s="13"/>
      <c r="I104" s="3"/>
      <c r="J104" s="3"/>
    </row>
    <row r="105" spans="1:10">
      <c r="A105" s="4" t="s">
        <v>2</v>
      </c>
      <c r="B105" s="22" t="s">
        <v>115</v>
      </c>
      <c r="C105" s="4" t="s">
        <v>2</v>
      </c>
      <c r="D105" s="12"/>
      <c r="E105" s="12"/>
      <c r="F105" s="12">
        <f>SUM(F102:F104)</f>
        <v>0</v>
      </c>
      <c r="G105" s="12"/>
      <c r="H105" s="12">
        <f>SUM(H102:H104)</f>
        <v>0</v>
      </c>
      <c r="I105" s="3"/>
      <c r="J105" s="3"/>
    </row>
    <row r="106" spans="1:10">
      <c r="A106" s="4" t="s">
        <v>2</v>
      </c>
      <c r="B106" s="22" t="s">
        <v>116</v>
      </c>
      <c r="C106" s="4" t="s">
        <v>2</v>
      </c>
      <c r="D106" s="12"/>
      <c r="E106" s="12"/>
      <c r="F106" s="12"/>
      <c r="G106" s="12"/>
      <c r="H106" s="12"/>
      <c r="I106" s="3"/>
      <c r="J106" s="3"/>
    </row>
    <row r="107" spans="1:10">
      <c r="A107" s="14" t="s">
        <v>2</v>
      </c>
      <c r="B107" s="16" t="s">
        <v>117</v>
      </c>
      <c r="C107" s="14" t="s">
        <v>2</v>
      </c>
      <c r="D107" s="15"/>
      <c r="E107" s="15"/>
      <c r="F107" s="15"/>
      <c r="G107" s="15"/>
      <c r="H107" s="15"/>
      <c r="I107" s="3"/>
      <c r="J107" s="3"/>
    </row>
    <row r="108" spans="1:10" ht="36.75">
      <c r="A108" s="7" t="s">
        <v>2</v>
      </c>
      <c r="B108" s="17" t="s">
        <v>118</v>
      </c>
      <c r="C108" s="7" t="s">
        <v>119</v>
      </c>
      <c r="D108" s="13">
        <v>30</v>
      </c>
      <c r="E108" s="13"/>
      <c r="F108" s="13">
        <f>D108*E108</f>
        <v>0</v>
      </c>
      <c r="G108" s="13"/>
      <c r="H108" s="13">
        <f>D108*G108</f>
        <v>0</v>
      </c>
      <c r="I108" s="3"/>
      <c r="J108" s="3"/>
    </row>
    <row r="109" spans="1:10">
      <c r="A109" s="4" t="s">
        <v>2</v>
      </c>
      <c r="B109" s="22" t="s">
        <v>120</v>
      </c>
      <c r="C109" s="4" t="s">
        <v>2</v>
      </c>
      <c r="D109" s="12"/>
      <c r="E109" s="12"/>
      <c r="F109" s="12">
        <f>SUM(F107:F108)</f>
        <v>0</v>
      </c>
      <c r="G109" s="12"/>
      <c r="H109" s="12">
        <f>SUM(H107:H108)</f>
        <v>0</v>
      </c>
      <c r="I109" s="3"/>
      <c r="J109" s="3"/>
    </row>
    <row r="110" spans="1:10">
      <c r="A110" s="7" t="s">
        <v>2</v>
      </c>
      <c r="B110" s="17" t="s">
        <v>2</v>
      </c>
      <c r="C110" s="7" t="s">
        <v>2</v>
      </c>
      <c r="D110" s="13"/>
      <c r="E110" s="13"/>
      <c r="F110" s="13"/>
      <c r="G110" s="13"/>
      <c r="H110" s="13"/>
      <c r="I110" s="3"/>
      <c r="J110" s="3"/>
    </row>
  </sheetData>
  <pageMargins left="0.7" right="0.7" top="0.78740157499999996" bottom="0.78740157499999996" header="0.3" footer="0.3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79145-52E5-455B-98D8-116F76A4AD83}">
  <dimension ref="A1:C29"/>
  <sheetViews>
    <sheetView workbookViewId="0">
      <selection activeCell="B18" sqref="B18"/>
    </sheetView>
  </sheetViews>
  <sheetFormatPr defaultRowHeight="15"/>
  <cols>
    <col min="1" max="1" width="20.5703125" style="1" bestFit="1" customWidth="1"/>
    <col min="2" max="2" width="70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/>
      <c r="B2" s="4"/>
      <c r="C2" s="3"/>
    </row>
    <row r="3" spans="1:3">
      <c r="A3" s="2"/>
      <c r="B3" s="5"/>
      <c r="C3" s="3"/>
    </row>
    <row r="4" spans="1:3">
      <c r="A4" s="2"/>
      <c r="B4" s="5"/>
      <c r="C4" s="3"/>
    </row>
    <row r="5" spans="1:3">
      <c r="A5" s="2"/>
      <c r="B5" s="6"/>
      <c r="C5" s="3"/>
    </row>
    <row r="6" spans="1:3">
      <c r="A6" s="2"/>
      <c r="B6" s="6"/>
      <c r="C6" s="3"/>
    </row>
    <row r="7" spans="1:3">
      <c r="A7" s="2"/>
      <c r="B7" s="6"/>
      <c r="C7" s="3"/>
    </row>
    <row r="8" spans="1:3">
      <c r="A8" s="2"/>
      <c r="B8" s="6"/>
      <c r="C8" s="3"/>
    </row>
    <row r="9" spans="1:3">
      <c r="A9" s="2"/>
      <c r="B9" s="6"/>
      <c r="C9" s="3"/>
    </row>
    <row r="10" spans="1:3">
      <c r="A10" s="2"/>
      <c r="B10" s="6"/>
      <c r="C10" s="3"/>
    </row>
    <row r="11" spans="1:3">
      <c r="A11" s="2"/>
      <c r="B11" s="6"/>
      <c r="C11" s="3"/>
    </row>
    <row r="12" spans="1:3">
      <c r="A12" s="2"/>
      <c r="B12" s="6"/>
      <c r="C12" s="3"/>
    </row>
    <row r="13" spans="1:3">
      <c r="A13" s="2"/>
      <c r="B13" s="6"/>
      <c r="C13" s="3"/>
    </row>
    <row r="14" spans="1:3">
      <c r="A14" s="2"/>
      <c r="B14" s="6"/>
      <c r="C14" s="3"/>
    </row>
    <row r="15" spans="1:3">
      <c r="A15" s="2" t="s">
        <v>2</v>
      </c>
      <c r="B15" s="7" t="s">
        <v>2</v>
      </c>
      <c r="C15" s="3"/>
    </row>
    <row r="16" spans="1:3">
      <c r="A16" s="2" t="s">
        <v>9</v>
      </c>
      <c r="B16" s="8" t="s">
        <v>138</v>
      </c>
      <c r="C16" s="3"/>
    </row>
    <row r="17" spans="1:3">
      <c r="A17" s="2" t="s">
        <v>10</v>
      </c>
      <c r="B17" s="8" t="s">
        <v>139</v>
      </c>
      <c r="C17" s="3"/>
    </row>
    <row r="18" spans="1:3">
      <c r="A18" s="2" t="s">
        <v>11</v>
      </c>
      <c r="B18" s="8" t="s">
        <v>25</v>
      </c>
      <c r="C18" s="3"/>
    </row>
    <row r="19" spans="1:3">
      <c r="A19" s="2" t="s">
        <v>12</v>
      </c>
      <c r="B19" s="8" t="s">
        <v>140</v>
      </c>
      <c r="C19" s="3"/>
    </row>
    <row r="20" spans="1:3">
      <c r="A20" s="2" t="s">
        <v>13</v>
      </c>
      <c r="B20" s="8" t="s">
        <v>14</v>
      </c>
      <c r="C20" s="3"/>
    </row>
    <row r="21" spans="1:3">
      <c r="A21" s="2" t="s">
        <v>15</v>
      </c>
      <c r="B21" s="8" t="s">
        <v>14</v>
      </c>
      <c r="C21" s="3"/>
    </row>
    <row r="22" spans="1:3">
      <c r="A22" s="2" t="s">
        <v>16</v>
      </c>
      <c r="B22" s="8" t="s">
        <v>14</v>
      </c>
      <c r="C22" s="3"/>
    </row>
    <row r="23" spans="1:3">
      <c r="A23" s="2" t="s">
        <v>17</v>
      </c>
      <c r="B23" s="8" t="s">
        <v>14</v>
      </c>
      <c r="C23" s="3"/>
    </row>
    <row r="24" spans="1:3">
      <c r="A24" s="2" t="s">
        <v>18</v>
      </c>
      <c r="B24" s="8" t="s">
        <v>19</v>
      </c>
      <c r="C24" s="3"/>
    </row>
    <row r="25" spans="1:3">
      <c r="A25" s="2" t="s">
        <v>20</v>
      </c>
      <c r="B25" s="8" t="s">
        <v>14</v>
      </c>
      <c r="C25" s="3"/>
    </row>
    <row r="26" spans="1:3">
      <c r="A26" s="2" t="s">
        <v>21</v>
      </c>
      <c r="B26" s="8" t="s">
        <v>14</v>
      </c>
      <c r="C26" s="3"/>
    </row>
    <row r="27" spans="1:3">
      <c r="A27" s="2" t="s">
        <v>22</v>
      </c>
      <c r="B27" s="8" t="s">
        <v>14</v>
      </c>
      <c r="C27" s="3"/>
    </row>
    <row r="28" spans="1:3">
      <c r="A28" s="2" t="s">
        <v>23</v>
      </c>
      <c r="B28" s="8" t="s">
        <v>14</v>
      </c>
      <c r="C28" s="3"/>
    </row>
    <row r="29" spans="1:3" ht="36.75">
      <c r="A29" s="9" t="s">
        <v>24</v>
      </c>
      <c r="B29" s="8" t="s">
        <v>137</v>
      </c>
      <c r="C29" s="3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Rozpočet</vt:lpstr>
      <vt:lpstr>Parametry-NETISK</vt:lpstr>
      <vt:lpstr>Rekapitulace!Oblast_tisku</vt:lpstr>
      <vt:lpstr>Rozpočet!Oblast_tisku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Zurek</dc:creator>
  <cp:lastModifiedBy>Milan Preisner</cp:lastModifiedBy>
  <cp:lastPrinted>2024-10-10T09:38:03Z</cp:lastPrinted>
  <dcterms:created xsi:type="dcterms:W3CDTF">2024-10-08T13:19:52Z</dcterms:created>
  <dcterms:modified xsi:type="dcterms:W3CDTF">2024-10-15T13:11:24Z</dcterms:modified>
</cp:coreProperties>
</file>